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0730" windowHeight="11760"/>
  </bookViews>
  <sheets>
    <sheet name="PE材料" sheetId="10" r:id="rId1"/>
  </sheets>
  <definedNames>
    <definedName name="_xlnm.Print_Titles" localSheetId="0">PE材料!$1:$2</definedName>
  </definedNames>
  <calcPr calcId="124519"/>
</workbook>
</file>

<file path=xl/calcChain.xml><?xml version="1.0" encoding="utf-8"?>
<calcChain xmlns="http://schemas.openxmlformats.org/spreadsheetml/2006/main">
  <c r="E118" i="10"/>
  <c r="E117"/>
  <c r="E110"/>
  <c r="E107"/>
  <c r="E63"/>
  <c r="E58"/>
  <c r="E55"/>
  <c r="E42"/>
  <c r="E39"/>
  <c r="E34"/>
  <c r="E32"/>
  <c r="E21"/>
  <c r="E20"/>
  <c r="E19"/>
  <c r="E18"/>
  <c r="E16"/>
  <c r="E15"/>
  <c r="E12"/>
  <c r="E10"/>
  <c r="E6"/>
  <c r="E4"/>
</calcChain>
</file>

<file path=xl/sharedStrings.xml><?xml version="1.0" encoding="utf-8"?>
<sst xmlns="http://schemas.openxmlformats.org/spreadsheetml/2006/main" count="382" uniqueCount="133">
  <si>
    <t>序号</t>
  </si>
  <si>
    <t>项目名称</t>
  </si>
  <si>
    <t>规格</t>
  </si>
  <si>
    <t>单位</t>
  </si>
  <si>
    <t>数量</t>
  </si>
  <si>
    <t>单价</t>
  </si>
  <si>
    <t>合价</t>
  </si>
  <si>
    <t>备注</t>
  </si>
  <si>
    <t>PE承插异径</t>
  </si>
  <si>
    <t>De32*20</t>
  </si>
  <si>
    <t>个</t>
  </si>
  <si>
    <t>De50*20</t>
  </si>
  <si>
    <t>De50*32</t>
  </si>
  <si>
    <t>De63*32</t>
  </si>
  <si>
    <t>De63*50</t>
  </si>
  <si>
    <t>De75*32</t>
  </si>
  <si>
    <t>De75*50</t>
  </si>
  <si>
    <t>De75*63</t>
  </si>
  <si>
    <t>PE对接异径</t>
  </si>
  <si>
    <t>De90*50</t>
  </si>
  <si>
    <t>De90*63</t>
  </si>
  <si>
    <t>De90*75</t>
  </si>
  <si>
    <t>De110*50</t>
  </si>
  <si>
    <t>De110*63</t>
  </si>
  <si>
    <t>De110*75</t>
  </si>
  <si>
    <t>De110*90</t>
  </si>
  <si>
    <t>De160*50</t>
  </si>
  <si>
    <t>De160*63</t>
  </si>
  <si>
    <t>De160*75</t>
  </si>
  <si>
    <t>De160*90</t>
  </si>
  <si>
    <t>De160*110</t>
  </si>
  <si>
    <t>De200*50</t>
  </si>
  <si>
    <t>De200*110</t>
  </si>
  <si>
    <t>De250*90</t>
  </si>
  <si>
    <t>De250*160</t>
  </si>
  <si>
    <t>De280*110</t>
  </si>
  <si>
    <t>De315*200</t>
  </si>
  <si>
    <t>De315*250</t>
  </si>
  <si>
    <t>De400*200</t>
  </si>
  <si>
    <t>PE承插三通</t>
  </si>
  <si>
    <t>De25*20*25</t>
  </si>
  <si>
    <t>De32*20*32</t>
  </si>
  <si>
    <t>De32*25*32</t>
  </si>
  <si>
    <t>De32*32*32</t>
  </si>
  <si>
    <t>De50*20*50</t>
  </si>
  <si>
    <t>De50*25*50</t>
  </si>
  <si>
    <t>De50*32*50</t>
  </si>
  <si>
    <t>De50*50*50</t>
  </si>
  <si>
    <t>De63*32*63</t>
  </si>
  <si>
    <t>De63*50*63</t>
  </si>
  <si>
    <t>De63*63*63</t>
  </si>
  <si>
    <t>De75*32*75</t>
  </si>
  <si>
    <t>De75*50*75</t>
  </si>
  <si>
    <t>De75*63*75</t>
  </si>
  <si>
    <t>De75*75*75</t>
  </si>
  <si>
    <t>De90*32*90</t>
  </si>
  <si>
    <t>De90*50*90</t>
  </si>
  <si>
    <t>De90*63*90</t>
  </si>
  <si>
    <t>De90*75*90</t>
  </si>
  <si>
    <t>De90*90*90</t>
  </si>
  <si>
    <t>PE对接三通</t>
  </si>
  <si>
    <t>De110*32*110</t>
  </si>
  <si>
    <t>De110*50*110</t>
  </si>
  <si>
    <t>De110*63*110</t>
  </si>
  <si>
    <t>De110*75*110</t>
  </si>
  <si>
    <t>De110*90*110</t>
  </si>
  <si>
    <t>De110*110*110</t>
  </si>
  <si>
    <t>De160*20*160</t>
  </si>
  <si>
    <t>De160*32*160</t>
  </si>
  <si>
    <t>De160*50*160</t>
  </si>
  <si>
    <t>De160*63*160</t>
  </si>
  <si>
    <t>De160*75*160</t>
  </si>
  <si>
    <t>De160*90*160</t>
  </si>
  <si>
    <t>De160*110*160</t>
  </si>
  <si>
    <t>De160*160*160</t>
  </si>
  <si>
    <t>De200*32*200</t>
  </si>
  <si>
    <t>De200*50*200</t>
  </si>
  <si>
    <t>De200*63*200</t>
  </si>
  <si>
    <t>De200*75*200</t>
  </si>
  <si>
    <t>De200*90*200</t>
  </si>
  <si>
    <t>De200*110*200</t>
  </si>
  <si>
    <t>De200*160*200</t>
  </si>
  <si>
    <t>De200*200*200</t>
  </si>
  <si>
    <t>De250*50*250</t>
  </si>
  <si>
    <t>De250*75*250</t>
  </si>
  <si>
    <t>De250*90*250</t>
  </si>
  <si>
    <t>De250*110*250</t>
  </si>
  <si>
    <t>De250*200*250</t>
  </si>
  <si>
    <t>De250*250*250</t>
  </si>
  <si>
    <t>De315*32*315</t>
  </si>
  <si>
    <t>De315*50*315</t>
  </si>
  <si>
    <t>De315*63*315</t>
  </si>
  <si>
    <t>De315*75*315</t>
  </si>
  <si>
    <t>De315*90*315</t>
  </si>
  <si>
    <t>De315*110*315</t>
  </si>
  <si>
    <t>De315*315*315</t>
  </si>
  <si>
    <t>De400*50*400</t>
  </si>
  <si>
    <t>De400*75*400</t>
  </si>
  <si>
    <t>De400*90*400</t>
  </si>
  <si>
    <t>De400*110*400</t>
  </si>
  <si>
    <t>De400*160*400</t>
  </si>
  <si>
    <t>De400*200*400</t>
  </si>
  <si>
    <t>De400*250*400</t>
  </si>
  <si>
    <t>De400*315*400</t>
  </si>
  <si>
    <t>De400*400*400</t>
  </si>
  <si>
    <t>De500*160*500</t>
  </si>
  <si>
    <t>De500*400*500</t>
  </si>
  <si>
    <t>De500*63*500</t>
  </si>
  <si>
    <t>De800*110*800</t>
  </si>
  <si>
    <t>De800*250*800</t>
  </si>
  <si>
    <t>PE承插45度弯头</t>
  </si>
  <si>
    <t>De20</t>
  </si>
  <si>
    <t>De32</t>
  </si>
  <si>
    <t>De50</t>
  </si>
  <si>
    <t>De63</t>
  </si>
  <si>
    <t>De75</t>
  </si>
  <si>
    <t>PE对接45度弯头</t>
  </si>
  <si>
    <t>De90</t>
  </si>
  <si>
    <t>De110</t>
  </si>
  <si>
    <t>De160</t>
  </si>
  <si>
    <t>De200</t>
  </si>
  <si>
    <t>De250</t>
  </si>
  <si>
    <t>De315</t>
  </si>
  <si>
    <t>PE承插90度弯头</t>
  </si>
  <si>
    <t>PE对接90度弯头</t>
  </si>
  <si>
    <t>PE承插直接</t>
  </si>
  <si>
    <t>De25</t>
  </si>
  <si>
    <t>合计</t>
  </si>
  <si>
    <t>盱眙县2019年度农村饮水安全巩固提升工程PE配件工程量清单</t>
    <phoneticPr fontId="3" type="noConversion"/>
  </si>
  <si>
    <t>投标人 (盖章)：</t>
  </si>
  <si>
    <t>法定代表人或委托代理人(签字)：</t>
  </si>
  <si>
    <t>时    间：     年    月  日</t>
  </si>
  <si>
    <t>De50</t>
    <phoneticPr fontId="3" type="noConversion"/>
  </si>
</sst>
</file>

<file path=xl/styles.xml><?xml version="1.0" encoding="utf-8"?>
<styleSheet xmlns="http://schemas.openxmlformats.org/spreadsheetml/2006/main">
  <numFmts count="2">
    <numFmt numFmtId="176" formatCode="0.00_);[Red]\(0.00\)"/>
    <numFmt numFmtId="177" formatCode="[DBNum2][$RMB]General;[Red][DBNum2][$RMB]General"/>
  </numFmts>
  <fonts count="6">
    <font>
      <sz val="10"/>
      <name val="Arial"/>
      <charset val="134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9"/>
      <name val="Arial"/>
      <family val="2"/>
    </font>
    <font>
      <b/>
      <sz val="16"/>
      <name val="宋体"/>
      <family val="3"/>
      <charset val="134"/>
      <scheme val="minor"/>
    </font>
    <font>
      <sz val="12"/>
      <color rgb="FF333333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176" fontId="1" fillId="0" borderId="0" xfId="0" applyNumberFormat="1" applyFont="1" applyFill="1" applyAlignment="1">
      <alignment horizontal="center" vertical="center"/>
    </xf>
    <xf numFmtId="0" fontId="0" fillId="0" borderId="0" xfId="0" applyFill="1"/>
    <xf numFmtId="177" fontId="1" fillId="0" borderId="1" xfId="0" applyNumberFormat="1" applyFont="1" applyFill="1" applyBorder="1" applyAlignment="1">
      <alignment vertic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Fill="1" applyAlignment="1">
      <alignment horizontal="center" vertical="center" wrapText="1"/>
    </xf>
    <xf numFmtId="176" fontId="4" fillId="0" borderId="0" xfId="0" applyNumberFormat="1" applyFont="1" applyFill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V130"/>
  <sheetViews>
    <sheetView tabSelected="1" topLeftCell="A115" workbookViewId="0">
      <selection activeCell="F123" sqref="F123"/>
    </sheetView>
  </sheetViews>
  <sheetFormatPr defaultColWidth="9.140625" defaultRowHeight="13.5"/>
  <cols>
    <col min="1" max="1" width="6.140625" style="7" customWidth="1"/>
    <col min="2" max="2" width="17.7109375" style="7" customWidth="1"/>
    <col min="3" max="3" width="17.28515625" style="7" customWidth="1"/>
    <col min="4" max="4" width="6.140625" style="7" customWidth="1"/>
    <col min="5" max="5" width="7.28515625" style="7" customWidth="1"/>
    <col min="6" max="7" width="12.140625" style="8" customWidth="1"/>
    <col min="8" max="245" width="9.140625" style="7"/>
    <col min="246" max="16384" width="9.140625" style="9"/>
  </cols>
  <sheetData>
    <row r="1" spans="1:252" s="7" customFormat="1" ht="39.75" customHeight="1">
      <c r="A1" s="13" t="s">
        <v>128</v>
      </c>
      <c r="B1" s="13"/>
      <c r="C1" s="13"/>
      <c r="D1" s="13"/>
      <c r="E1" s="13"/>
      <c r="F1" s="14"/>
      <c r="G1" s="14"/>
      <c r="H1" s="13"/>
      <c r="IL1" s="9"/>
      <c r="IM1" s="9"/>
      <c r="IN1" s="9"/>
      <c r="IO1" s="9"/>
      <c r="IP1" s="9"/>
      <c r="IQ1" s="9"/>
      <c r="IR1" s="9"/>
    </row>
    <row r="2" spans="1:252" s="7" customFormat="1" ht="24" customHeight="1">
      <c r="A2" s="1" t="s">
        <v>0</v>
      </c>
      <c r="B2" s="2" t="s">
        <v>1</v>
      </c>
      <c r="C2" s="2" t="s">
        <v>2</v>
      </c>
      <c r="D2" s="1" t="s">
        <v>3</v>
      </c>
      <c r="E2" s="1" t="s">
        <v>4</v>
      </c>
      <c r="F2" s="3" t="s">
        <v>5</v>
      </c>
      <c r="G2" s="3" t="s">
        <v>6</v>
      </c>
      <c r="H2" s="1" t="s">
        <v>7</v>
      </c>
      <c r="IL2" s="9"/>
      <c r="IM2" s="9"/>
      <c r="IN2" s="9"/>
      <c r="IO2" s="9"/>
      <c r="IP2" s="9"/>
      <c r="IQ2" s="9"/>
      <c r="IR2" s="9"/>
    </row>
    <row r="3" spans="1:252" s="7" customFormat="1" ht="20.100000000000001" customHeight="1">
      <c r="A3" s="5">
        <v>1</v>
      </c>
      <c r="B3" s="4" t="s">
        <v>8</v>
      </c>
      <c r="C3" s="4" t="s">
        <v>9</v>
      </c>
      <c r="D3" s="5" t="s">
        <v>10</v>
      </c>
      <c r="E3" s="5">
        <v>902</v>
      </c>
      <c r="F3" s="6"/>
      <c r="G3" s="6"/>
      <c r="H3" s="5"/>
      <c r="IL3" s="9"/>
      <c r="IM3" s="9"/>
      <c r="IN3" s="9"/>
      <c r="IO3" s="9"/>
      <c r="IP3" s="9"/>
      <c r="IQ3" s="9"/>
      <c r="IR3" s="9"/>
    </row>
    <row r="4" spans="1:252" s="7" customFormat="1" ht="20.100000000000001" customHeight="1">
      <c r="A4" s="5">
        <v>2</v>
      </c>
      <c r="B4" s="4" t="s">
        <v>8</v>
      </c>
      <c r="C4" s="4" t="s">
        <v>11</v>
      </c>
      <c r="D4" s="5" t="s">
        <v>10</v>
      </c>
      <c r="E4" s="5">
        <f>4+50</f>
        <v>54</v>
      </c>
      <c r="F4" s="6"/>
      <c r="G4" s="6"/>
      <c r="H4" s="5"/>
      <c r="IL4" s="9"/>
      <c r="IM4" s="9"/>
      <c r="IN4" s="9"/>
      <c r="IO4" s="9"/>
      <c r="IP4" s="9"/>
      <c r="IQ4" s="9"/>
      <c r="IR4" s="9"/>
    </row>
    <row r="5" spans="1:252" s="7" customFormat="1" ht="20.100000000000001" customHeight="1">
      <c r="A5" s="5">
        <v>3</v>
      </c>
      <c r="B5" s="4" t="s">
        <v>8</v>
      </c>
      <c r="C5" s="4" t="s">
        <v>12</v>
      </c>
      <c r="D5" s="5" t="s">
        <v>10</v>
      </c>
      <c r="E5" s="5">
        <v>462</v>
      </c>
      <c r="F5" s="6"/>
      <c r="G5" s="6"/>
      <c r="H5" s="5"/>
      <c r="IL5" s="9"/>
      <c r="IM5" s="9"/>
      <c r="IN5" s="9"/>
      <c r="IO5" s="9"/>
      <c r="IP5" s="9"/>
      <c r="IQ5" s="9"/>
      <c r="IR5" s="9"/>
    </row>
    <row r="6" spans="1:252" s="7" customFormat="1" ht="20.100000000000001" customHeight="1">
      <c r="A6" s="5">
        <v>4</v>
      </c>
      <c r="B6" s="4" t="s">
        <v>8</v>
      </c>
      <c r="C6" s="4" t="s">
        <v>13</v>
      </c>
      <c r="D6" s="5" t="s">
        <v>10</v>
      </c>
      <c r="E6" s="5">
        <f>3+50</f>
        <v>53</v>
      </c>
      <c r="F6" s="6"/>
      <c r="G6" s="6"/>
      <c r="H6" s="5"/>
      <c r="IL6" s="9"/>
      <c r="IM6" s="9"/>
      <c r="IN6" s="9"/>
      <c r="IO6" s="9"/>
      <c r="IP6" s="9"/>
      <c r="IQ6" s="9"/>
      <c r="IR6" s="9"/>
    </row>
    <row r="7" spans="1:252" s="7" customFormat="1" ht="20.100000000000001" customHeight="1">
      <c r="A7" s="5">
        <v>5</v>
      </c>
      <c r="B7" s="4" t="s">
        <v>8</v>
      </c>
      <c r="C7" s="4" t="s">
        <v>14</v>
      </c>
      <c r="D7" s="5" t="s">
        <v>10</v>
      </c>
      <c r="E7" s="5">
        <v>34</v>
      </c>
      <c r="F7" s="6"/>
      <c r="G7" s="6"/>
      <c r="H7" s="5"/>
      <c r="IL7" s="9"/>
      <c r="IM7" s="9"/>
      <c r="IN7" s="9"/>
      <c r="IO7" s="9"/>
      <c r="IP7" s="9"/>
      <c r="IQ7" s="9"/>
      <c r="IR7" s="9"/>
    </row>
    <row r="8" spans="1:252" s="7" customFormat="1" ht="20.100000000000001" customHeight="1">
      <c r="A8" s="5">
        <v>6</v>
      </c>
      <c r="B8" s="4" t="s">
        <v>8</v>
      </c>
      <c r="C8" s="4" t="s">
        <v>15</v>
      </c>
      <c r="D8" s="5" t="s">
        <v>10</v>
      </c>
      <c r="E8" s="5">
        <v>11</v>
      </c>
      <c r="F8" s="6"/>
      <c r="G8" s="6"/>
      <c r="H8" s="5"/>
      <c r="IL8" s="9"/>
      <c r="IM8" s="9"/>
      <c r="IN8" s="9"/>
      <c r="IO8" s="9"/>
      <c r="IP8" s="9"/>
      <c r="IQ8" s="9"/>
      <c r="IR8" s="9"/>
    </row>
    <row r="9" spans="1:252" s="7" customFormat="1" ht="20.100000000000001" customHeight="1">
      <c r="A9" s="5">
        <v>7</v>
      </c>
      <c r="B9" s="4" t="s">
        <v>8</v>
      </c>
      <c r="C9" s="4" t="s">
        <v>16</v>
      </c>
      <c r="D9" s="5" t="s">
        <v>10</v>
      </c>
      <c r="E9" s="5">
        <v>9</v>
      </c>
      <c r="F9" s="6"/>
      <c r="G9" s="6"/>
      <c r="H9" s="5"/>
      <c r="IL9" s="9"/>
      <c r="IM9" s="9"/>
      <c r="IN9" s="9"/>
      <c r="IO9" s="9"/>
      <c r="IP9" s="9"/>
      <c r="IQ9" s="9"/>
      <c r="IR9" s="9"/>
    </row>
    <row r="10" spans="1:252" s="7" customFormat="1" ht="20.100000000000001" customHeight="1">
      <c r="A10" s="5">
        <v>8</v>
      </c>
      <c r="B10" s="4" t="s">
        <v>8</v>
      </c>
      <c r="C10" s="4" t="s">
        <v>17</v>
      </c>
      <c r="D10" s="5" t="s">
        <v>10</v>
      </c>
      <c r="E10" s="5">
        <f>2+5</f>
        <v>7</v>
      </c>
      <c r="F10" s="6"/>
      <c r="G10" s="6"/>
      <c r="H10" s="5"/>
      <c r="IL10" s="9"/>
      <c r="IM10" s="9"/>
      <c r="IN10" s="9"/>
      <c r="IO10" s="9"/>
      <c r="IP10" s="9"/>
      <c r="IQ10" s="9"/>
      <c r="IR10" s="9"/>
    </row>
    <row r="11" spans="1:252" s="7" customFormat="1" ht="20.100000000000001" customHeight="1">
      <c r="A11" s="5">
        <v>9</v>
      </c>
      <c r="B11" s="4" t="s">
        <v>18</v>
      </c>
      <c r="C11" s="4" t="s">
        <v>19</v>
      </c>
      <c r="D11" s="5" t="s">
        <v>10</v>
      </c>
      <c r="E11" s="5">
        <v>11</v>
      </c>
      <c r="F11" s="6"/>
      <c r="G11" s="6"/>
      <c r="H11" s="5"/>
      <c r="IL11" s="9"/>
      <c r="IM11" s="9"/>
      <c r="IN11" s="9"/>
      <c r="IO11" s="9"/>
      <c r="IP11" s="9"/>
      <c r="IQ11" s="9"/>
      <c r="IR11" s="9"/>
    </row>
    <row r="12" spans="1:252" s="7" customFormat="1" ht="20.100000000000001" customHeight="1">
      <c r="A12" s="5">
        <v>10</v>
      </c>
      <c r="B12" s="4" t="s">
        <v>18</v>
      </c>
      <c r="C12" s="4" t="s">
        <v>20</v>
      </c>
      <c r="D12" s="5" t="s">
        <v>10</v>
      </c>
      <c r="E12" s="5">
        <f>1+10</f>
        <v>11</v>
      </c>
      <c r="F12" s="6"/>
      <c r="G12" s="6"/>
      <c r="H12" s="5"/>
      <c r="IL12" s="9"/>
      <c r="IM12" s="9"/>
      <c r="IN12" s="9"/>
      <c r="IO12" s="9"/>
      <c r="IP12" s="9"/>
      <c r="IQ12" s="9"/>
      <c r="IR12" s="9"/>
    </row>
    <row r="13" spans="1:252" s="7" customFormat="1" ht="20.100000000000001" customHeight="1">
      <c r="A13" s="5">
        <v>11</v>
      </c>
      <c r="B13" s="4" t="s">
        <v>18</v>
      </c>
      <c r="C13" s="4" t="s">
        <v>21</v>
      </c>
      <c r="D13" s="5" t="s">
        <v>10</v>
      </c>
      <c r="E13" s="5">
        <v>6</v>
      </c>
      <c r="F13" s="6"/>
      <c r="G13" s="6"/>
      <c r="H13" s="5"/>
      <c r="IL13" s="9"/>
      <c r="IM13" s="9"/>
      <c r="IN13" s="9"/>
      <c r="IO13" s="9"/>
      <c r="IP13" s="9"/>
      <c r="IQ13" s="9"/>
      <c r="IR13" s="9"/>
    </row>
    <row r="14" spans="1:252" s="7" customFormat="1" ht="20.100000000000001" customHeight="1">
      <c r="A14" s="5">
        <v>12</v>
      </c>
      <c r="B14" s="4" t="s">
        <v>18</v>
      </c>
      <c r="C14" s="4" t="s">
        <v>22</v>
      </c>
      <c r="D14" s="5" t="s">
        <v>10</v>
      </c>
      <c r="E14" s="5">
        <v>5</v>
      </c>
      <c r="F14" s="6"/>
      <c r="G14" s="6"/>
      <c r="H14" s="5"/>
      <c r="IL14" s="9"/>
      <c r="IM14" s="9"/>
      <c r="IN14" s="9"/>
      <c r="IO14" s="9"/>
      <c r="IP14" s="9"/>
      <c r="IQ14" s="9"/>
      <c r="IR14" s="9"/>
    </row>
    <row r="15" spans="1:252" s="7" customFormat="1" ht="20.100000000000001" customHeight="1">
      <c r="A15" s="5">
        <v>13</v>
      </c>
      <c r="B15" s="4" t="s">
        <v>18</v>
      </c>
      <c r="C15" s="4" t="s">
        <v>23</v>
      </c>
      <c r="D15" s="5" t="s">
        <v>10</v>
      </c>
      <c r="E15" s="5">
        <f>1+10</f>
        <v>11</v>
      </c>
      <c r="F15" s="6"/>
      <c r="G15" s="6"/>
      <c r="H15" s="5"/>
      <c r="IL15" s="9"/>
      <c r="IM15" s="9"/>
      <c r="IN15" s="9"/>
      <c r="IO15" s="9"/>
      <c r="IP15" s="9"/>
      <c r="IQ15" s="9"/>
      <c r="IR15" s="9"/>
    </row>
    <row r="16" spans="1:252" s="7" customFormat="1" ht="20.100000000000001" customHeight="1">
      <c r="A16" s="5">
        <v>14</v>
      </c>
      <c r="B16" s="4" t="s">
        <v>18</v>
      </c>
      <c r="C16" s="4" t="s">
        <v>24</v>
      </c>
      <c r="D16" s="5" t="s">
        <v>10</v>
      </c>
      <c r="E16" s="5">
        <f>1+10</f>
        <v>11</v>
      </c>
      <c r="F16" s="6"/>
      <c r="G16" s="6"/>
      <c r="H16" s="5"/>
      <c r="IL16" s="9"/>
      <c r="IM16" s="9"/>
      <c r="IN16" s="9"/>
      <c r="IO16" s="9"/>
      <c r="IP16" s="9"/>
      <c r="IQ16" s="9"/>
      <c r="IR16" s="9"/>
    </row>
    <row r="17" spans="1:252" s="7" customFormat="1" ht="20.100000000000001" customHeight="1">
      <c r="A17" s="5">
        <v>15</v>
      </c>
      <c r="B17" s="4" t="s">
        <v>18</v>
      </c>
      <c r="C17" s="4" t="s">
        <v>25</v>
      </c>
      <c r="D17" s="5" t="s">
        <v>10</v>
      </c>
      <c r="E17" s="5">
        <v>12</v>
      </c>
      <c r="F17" s="6"/>
      <c r="G17" s="6"/>
      <c r="H17" s="5"/>
      <c r="IL17" s="9"/>
      <c r="IM17" s="9"/>
      <c r="IN17" s="9"/>
      <c r="IO17" s="9"/>
      <c r="IP17" s="9"/>
      <c r="IQ17" s="9"/>
      <c r="IR17" s="9"/>
    </row>
    <row r="18" spans="1:252" s="7" customFormat="1" ht="20.100000000000001" customHeight="1">
      <c r="A18" s="5">
        <v>16</v>
      </c>
      <c r="B18" s="4" t="s">
        <v>18</v>
      </c>
      <c r="C18" s="4" t="s">
        <v>26</v>
      </c>
      <c r="D18" s="5" t="s">
        <v>10</v>
      </c>
      <c r="E18" s="5">
        <f>1+10</f>
        <v>11</v>
      </c>
      <c r="F18" s="6"/>
      <c r="G18" s="6"/>
      <c r="H18" s="5"/>
      <c r="IL18" s="9"/>
      <c r="IM18" s="9"/>
      <c r="IN18" s="9"/>
      <c r="IO18" s="9"/>
      <c r="IP18" s="9"/>
      <c r="IQ18" s="9"/>
      <c r="IR18" s="9"/>
    </row>
    <row r="19" spans="1:252" s="7" customFormat="1" ht="20.100000000000001" customHeight="1">
      <c r="A19" s="5">
        <v>17</v>
      </c>
      <c r="B19" s="4" t="s">
        <v>18</v>
      </c>
      <c r="C19" s="4" t="s">
        <v>27</v>
      </c>
      <c r="D19" s="5" t="s">
        <v>10</v>
      </c>
      <c r="E19" s="5">
        <f>1+10</f>
        <v>11</v>
      </c>
      <c r="F19" s="6"/>
      <c r="G19" s="6"/>
      <c r="H19" s="5"/>
      <c r="IL19" s="9"/>
      <c r="IM19" s="9"/>
      <c r="IN19" s="9"/>
      <c r="IO19" s="9"/>
      <c r="IP19" s="9"/>
      <c r="IQ19" s="9"/>
      <c r="IR19" s="9"/>
    </row>
    <row r="20" spans="1:252" s="7" customFormat="1" ht="20.100000000000001" customHeight="1">
      <c r="A20" s="5">
        <v>18</v>
      </c>
      <c r="B20" s="4" t="s">
        <v>18</v>
      </c>
      <c r="C20" s="4" t="s">
        <v>28</v>
      </c>
      <c r="D20" s="5" t="s">
        <v>10</v>
      </c>
      <c r="E20" s="5">
        <f>1+10</f>
        <v>11</v>
      </c>
      <c r="F20" s="6"/>
      <c r="G20" s="6"/>
      <c r="H20" s="5"/>
      <c r="IL20" s="9"/>
      <c r="IM20" s="9"/>
      <c r="IN20" s="9"/>
      <c r="IO20" s="9"/>
      <c r="IP20" s="9"/>
      <c r="IQ20" s="9"/>
      <c r="IR20" s="9"/>
    </row>
    <row r="21" spans="1:252" s="7" customFormat="1" ht="20.100000000000001" customHeight="1">
      <c r="A21" s="5">
        <v>19</v>
      </c>
      <c r="B21" s="4" t="s">
        <v>18</v>
      </c>
      <c r="C21" s="4" t="s">
        <v>29</v>
      </c>
      <c r="D21" s="5" t="s">
        <v>10</v>
      </c>
      <c r="E21" s="5">
        <f>2+10</f>
        <v>12</v>
      </c>
      <c r="F21" s="6"/>
      <c r="G21" s="6"/>
      <c r="H21" s="5"/>
      <c r="IL21" s="9"/>
      <c r="IM21" s="9"/>
      <c r="IN21" s="9"/>
      <c r="IO21" s="9"/>
      <c r="IP21" s="9"/>
      <c r="IQ21" s="9"/>
      <c r="IR21" s="9"/>
    </row>
    <row r="22" spans="1:252" s="7" customFormat="1" ht="20.100000000000001" customHeight="1">
      <c r="A22" s="5">
        <v>20</v>
      </c>
      <c r="B22" s="4" t="s">
        <v>18</v>
      </c>
      <c r="C22" s="4" t="s">
        <v>30</v>
      </c>
      <c r="D22" s="5" t="s">
        <v>10</v>
      </c>
      <c r="E22" s="5">
        <v>5</v>
      </c>
      <c r="F22" s="6"/>
      <c r="G22" s="6"/>
      <c r="H22" s="5"/>
      <c r="IL22" s="9"/>
      <c r="IM22" s="9"/>
      <c r="IN22" s="9"/>
      <c r="IO22" s="9"/>
      <c r="IP22" s="9"/>
      <c r="IQ22" s="9"/>
      <c r="IR22" s="9"/>
    </row>
    <row r="23" spans="1:252" s="7" customFormat="1" ht="20.100000000000001" customHeight="1">
      <c r="A23" s="5">
        <v>21</v>
      </c>
      <c r="B23" s="4" t="s">
        <v>18</v>
      </c>
      <c r="C23" s="4" t="s">
        <v>31</v>
      </c>
      <c r="D23" s="5" t="s">
        <v>10</v>
      </c>
      <c r="E23" s="5">
        <v>2</v>
      </c>
      <c r="F23" s="6"/>
      <c r="G23" s="6"/>
      <c r="H23" s="5"/>
      <c r="IL23" s="9"/>
      <c r="IM23" s="9"/>
      <c r="IN23" s="9"/>
      <c r="IO23" s="9"/>
      <c r="IP23" s="9"/>
      <c r="IQ23" s="9"/>
      <c r="IR23" s="9"/>
    </row>
    <row r="24" spans="1:252" s="7" customFormat="1" ht="20.100000000000001" customHeight="1">
      <c r="A24" s="5">
        <v>22</v>
      </c>
      <c r="B24" s="4" t="s">
        <v>18</v>
      </c>
      <c r="C24" s="4" t="s">
        <v>32</v>
      </c>
      <c r="D24" s="5" t="s">
        <v>10</v>
      </c>
      <c r="E24" s="5">
        <v>2</v>
      </c>
      <c r="F24" s="6"/>
      <c r="G24" s="6"/>
      <c r="H24" s="5"/>
      <c r="IL24" s="9"/>
      <c r="IM24" s="9"/>
      <c r="IN24" s="9"/>
      <c r="IO24" s="9"/>
      <c r="IP24" s="9"/>
      <c r="IQ24" s="9"/>
      <c r="IR24" s="9"/>
    </row>
    <row r="25" spans="1:252" s="7" customFormat="1" ht="20.100000000000001" customHeight="1">
      <c r="A25" s="5">
        <v>23</v>
      </c>
      <c r="B25" s="4" t="s">
        <v>18</v>
      </c>
      <c r="C25" s="4" t="s">
        <v>33</v>
      </c>
      <c r="D25" s="5" t="s">
        <v>10</v>
      </c>
      <c r="E25" s="5">
        <v>1</v>
      </c>
      <c r="F25" s="6"/>
      <c r="G25" s="6"/>
      <c r="H25" s="5"/>
      <c r="IL25" s="9"/>
      <c r="IM25" s="9"/>
      <c r="IN25" s="9"/>
      <c r="IO25" s="9"/>
      <c r="IP25" s="9"/>
      <c r="IQ25" s="9"/>
      <c r="IR25" s="9"/>
    </row>
    <row r="26" spans="1:252" s="7" customFormat="1" ht="20.100000000000001" customHeight="1">
      <c r="A26" s="5">
        <v>24</v>
      </c>
      <c r="B26" s="4" t="s">
        <v>18</v>
      </c>
      <c r="C26" s="4" t="s">
        <v>34</v>
      </c>
      <c r="D26" s="5" t="s">
        <v>10</v>
      </c>
      <c r="E26" s="5">
        <v>1</v>
      </c>
      <c r="F26" s="6"/>
      <c r="G26" s="6"/>
      <c r="H26" s="5"/>
      <c r="IL26" s="9"/>
      <c r="IM26" s="9"/>
      <c r="IN26" s="9"/>
      <c r="IO26" s="9"/>
      <c r="IP26" s="9"/>
      <c r="IQ26" s="9"/>
      <c r="IR26" s="9"/>
    </row>
    <row r="27" spans="1:252" s="7" customFormat="1" ht="20.100000000000001" customHeight="1">
      <c r="A27" s="5">
        <v>25</v>
      </c>
      <c r="B27" s="4" t="s">
        <v>18</v>
      </c>
      <c r="C27" s="4" t="s">
        <v>35</v>
      </c>
      <c r="D27" s="5" t="s">
        <v>10</v>
      </c>
      <c r="E27" s="5">
        <v>1</v>
      </c>
      <c r="F27" s="6"/>
      <c r="G27" s="6"/>
      <c r="H27" s="5"/>
      <c r="IL27" s="9"/>
      <c r="IM27" s="9"/>
      <c r="IN27" s="9"/>
      <c r="IO27" s="9"/>
      <c r="IP27" s="9"/>
      <c r="IQ27" s="9"/>
      <c r="IR27" s="9"/>
    </row>
    <row r="28" spans="1:252" s="7" customFormat="1" ht="20.100000000000001" customHeight="1">
      <c r="A28" s="5">
        <v>26</v>
      </c>
      <c r="B28" s="4" t="s">
        <v>18</v>
      </c>
      <c r="C28" s="4" t="s">
        <v>36</v>
      </c>
      <c r="D28" s="5" t="s">
        <v>10</v>
      </c>
      <c r="E28" s="5">
        <v>1</v>
      </c>
      <c r="F28" s="6"/>
      <c r="G28" s="6"/>
      <c r="H28" s="5"/>
      <c r="IL28" s="9"/>
      <c r="IM28" s="9"/>
      <c r="IN28" s="9"/>
      <c r="IO28" s="9"/>
      <c r="IP28" s="9"/>
      <c r="IQ28" s="9"/>
      <c r="IR28" s="9"/>
    </row>
    <row r="29" spans="1:252" s="7" customFormat="1" ht="20.100000000000001" customHeight="1">
      <c r="A29" s="5">
        <v>27</v>
      </c>
      <c r="B29" s="4" t="s">
        <v>18</v>
      </c>
      <c r="C29" s="4" t="s">
        <v>37</v>
      </c>
      <c r="D29" s="5" t="s">
        <v>10</v>
      </c>
      <c r="E29" s="5">
        <v>1</v>
      </c>
      <c r="F29" s="6"/>
      <c r="G29" s="6"/>
      <c r="H29" s="5"/>
      <c r="IL29" s="9"/>
      <c r="IM29" s="9"/>
      <c r="IN29" s="9"/>
      <c r="IO29" s="9"/>
      <c r="IP29" s="9"/>
      <c r="IQ29" s="9"/>
      <c r="IR29" s="9"/>
    </row>
    <row r="30" spans="1:252" s="7" customFormat="1" ht="20.100000000000001" customHeight="1">
      <c r="A30" s="5">
        <v>28</v>
      </c>
      <c r="B30" s="4" t="s">
        <v>18</v>
      </c>
      <c r="C30" s="4" t="s">
        <v>38</v>
      </c>
      <c r="D30" s="5" t="s">
        <v>10</v>
      </c>
      <c r="E30" s="5">
        <v>2</v>
      </c>
      <c r="F30" s="6"/>
      <c r="G30" s="6"/>
      <c r="H30" s="5"/>
      <c r="IL30" s="9"/>
      <c r="IM30" s="9"/>
      <c r="IN30" s="9"/>
      <c r="IO30" s="9"/>
      <c r="IP30" s="9"/>
      <c r="IQ30" s="9"/>
      <c r="IR30" s="9"/>
    </row>
    <row r="31" spans="1:252" s="7" customFormat="1" ht="20.100000000000001" customHeight="1">
      <c r="A31" s="5">
        <v>29</v>
      </c>
      <c r="B31" s="4" t="s">
        <v>39</v>
      </c>
      <c r="C31" s="4" t="s">
        <v>40</v>
      </c>
      <c r="D31" s="5" t="s">
        <v>10</v>
      </c>
      <c r="E31" s="5">
        <v>14</v>
      </c>
      <c r="F31" s="6"/>
      <c r="G31" s="6"/>
      <c r="H31" s="5"/>
      <c r="IL31" s="9"/>
      <c r="IM31" s="9"/>
      <c r="IN31" s="9"/>
      <c r="IO31" s="9"/>
      <c r="IP31" s="9"/>
      <c r="IQ31" s="9"/>
      <c r="IR31" s="9"/>
    </row>
    <row r="32" spans="1:252" s="7" customFormat="1" ht="20.100000000000001" customHeight="1">
      <c r="A32" s="5">
        <v>30</v>
      </c>
      <c r="B32" s="4" t="s">
        <v>39</v>
      </c>
      <c r="C32" s="4" t="s">
        <v>41</v>
      </c>
      <c r="D32" s="5" t="s">
        <v>10</v>
      </c>
      <c r="E32" s="5">
        <f>70355-10000</f>
        <v>60355</v>
      </c>
      <c r="F32" s="6"/>
      <c r="G32" s="6"/>
      <c r="H32" s="5"/>
      <c r="IL32" s="9"/>
      <c r="IM32" s="9"/>
      <c r="IN32" s="9"/>
      <c r="IO32" s="9"/>
      <c r="IP32" s="9"/>
      <c r="IQ32" s="9"/>
      <c r="IR32" s="9"/>
    </row>
    <row r="33" spans="1:252" s="7" customFormat="1" ht="20.100000000000001" customHeight="1">
      <c r="A33" s="5">
        <v>31</v>
      </c>
      <c r="B33" s="4" t="s">
        <v>39</v>
      </c>
      <c r="C33" s="4" t="s">
        <v>42</v>
      </c>
      <c r="D33" s="5" t="s">
        <v>10</v>
      </c>
      <c r="E33" s="5">
        <v>284</v>
      </c>
      <c r="F33" s="6"/>
      <c r="G33" s="6"/>
      <c r="H33" s="5"/>
      <c r="IL33" s="9"/>
      <c r="IM33" s="9"/>
      <c r="IN33" s="9"/>
      <c r="IO33" s="9"/>
      <c r="IP33" s="9"/>
      <c r="IQ33" s="9"/>
      <c r="IR33" s="9"/>
    </row>
    <row r="34" spans="1:252" s="7" customFormat="1" ht="20.100000000000001" customHeight="1">
      <c r="A34" s="5">
        <v>32</v>
      </c>
      <c r="B34" s="4" t="s">
        <v>39</v>
      </c>
      <c r="C34" s="4" t="s">
        <v>43</v>
      </c>
      <c r="D34" s="5" t="s">
        <v>10</v>
      </c>
      <c r="E34" s="5">
        <f>126+200</f>
        <v>326</v>
      </c>
      <c r="F34" s="6"/>
      <c r="G34" s="6"/>
      <c r="H34" s="5"/>
      <c r="IL34" s="9"/>
      <c r="IM34" s="9"/>
      <c r="IN34" s="9"/>
      <c r="IO34" s="9"/>
      <c r="IP34" s="9"/>
      <c r="IQ34" s="9"/>
      <c r="IR34" s="9"/>
    </row>
    <row r="35" spans="1:252" s="7" customFormat="1" ht="20.100000000000001" customHeight="1">
      <c r="A35" s="5">
        <v>33</v>
      </c>
      <c r="B35" s="4" t="s">
        <v>39</v>
      </c>
      <c r="C35" s="4" t="s">
        <v>44</v>
      </c>
      <c r="D35" s="5" t="s">
        <v>10</v>
      </c>
      <c r="E35" s="5">
        <v>4866</v>
      </c>
      <c r="F35" s="6"/>
      <c r="G35" s="6"/>
      <c r="H35" s="5"/>
      <c r="IL35" s="9"/>
      <c r="IM35" s="9"/>
      <c r="IN35" s="9"/>
      <c r="IO35" s="9"/>
      <c r="IP35" s="9"/>
      <c r="IQ35" s="9"/>
      <c r="IR35" s="9"/>
    </row>
    <row r="36" spans="1:252" s="7" customFormat="1" ht="20.100000000000001" customHeight="1">
      <c r="A36" s="5">
        <v>34</v>
      </c>
      <c r="B36" s="4" t="s">
        <v>39</v>
      </c>
      <c r="C36" s="4" t="s">
        <v>45</v>
      </c>
      <c r="D36" s="5" t="s">
        <v>10</v>
      </c>
      <c r="E36" s="5">
        <v>276</v>
      </c>
      <c r="F36" s="6"/>
      <c r="G36" s="6"/>
      <c r="H36" s="5"/>
      <c r="IL36" s="9"/>
      <c r="IM36" s="9"/>
      <c r="IN36" s="9"/>
      <c r="IO36" s="9"/>
      <c r="IP36" s="9"/>
      <c r="IQ36" s="9"/>
      <c r="IR36" s="9"/>
    </row>
    <row r="37" spans="1:252" s="7" customFormat="1" ht="20.100000000000001" customHeight="1">
      <c r="A37" s="5">
        <v>35</v>
      </c>
      <c r="B37" s="4" t="s">
        <v>39</v>
      </c>
      <c r="C37" s="4" t="s">
        <v>46</v>
      </c>
      <c r="D37" s="5" t="s">
        <v>10</v>
      </c>
      <c r="E37" s="5">
        <v>599</v>
      </c>
      <c r="F37" s="6"/>
      <c r="G37" s="6"/>
      <c r="H37" s="5"/>
      <c r="IL37" s="9"/>
      <c r="IM37" s="9"/>
      <c r="IN37" s="9"/>
      <c r="IO37" s="9"/>
      <c r="IP37" s="9"/>
      <c r="IQ37" s="9"/>
      <c r="IR37" s="9"/>
    </row>
    <row r="38" spans="1:252" s="7" customFormat="1" ht="20.100000000000001" customHeight="1">
      <c r="A38" s="5">
        <v>36</v>
      </c>
      <c r="B38" s="4" t="s">
        <v>39</v>
      </c>
      <c r="C38" s="4" t="s">
        <v>47</v>
      </c>
      <c r="D38" s="5" t="s">
        <v>10</v>
      </c>
      <c r="E38" s="5">
        <v>924</v>
      </c>
      <c r="F38" s="6"/>
      <c r="G38" s="6"/>
      <c r="H38" s="5"/>
      <c r="IL38" s="9"/>
      <c r="IM38" s="9"/>
      <c r="IN38" s="9"/>
      <c r="IO38" s="9"/>
      <c r="IP38" s="9"/>
      <c r="IQ38" s="9"/>
      <c r="IR38" s="9"/>
    </row>
    <row r="39" spans="1:252" s="7" customFormat="1" ht="20.100000000000001" customHeight="1">
      <c r="A39" s="5">
        <v>37</v>
      </c>
      <c r="B39" s="4" t="s">
        <v>39</v>
      </c>
      <c r="C39" s="4" t="s">
        <v>48</v>
      </c>
      <c r="D39" s="5" t="s">
        <v>10</v>
      </c>
      <c r="E39" s="5">
        <f>88+19</f>
        <v>107</v>
      </c>
      <c r="F39" s="6"/>
      <c r="G39" s="6"/>
      <c r="H39" s="5"/>
      <c r="IL39" s="9"/>
      <c r="IM39" s="9"/>
      <c r="IN39" s="9"/>
      <c r="IO39" s="9"/>
      <c r="IP39" s="9"/>
      <c r="IQ39" s="9"/>
      <c r="IR39" s="9"/>
    </row>
    <row r="40" spans="1:252" s="7" customFormat="1" ht="20.100000000000001" customHeight="1">
      <c r="A40" s="5">
        <v>38</v>
      </c>
      <c r="B40" s="4" t="s">
        <v>39</v>
      </c>
      <c r="C40" s="4" t="s">
        <v>49</v>
      </c>
      <c r="D40" s="5" t="s">
        <v>10</v>
      </c>
      <c r="E40" s="5">
        <v>114</v>
      </c>
      <c r="F40" s="6"/>
      <c r="G40" s="6"/>
      <c r="H40" s="5"/>
      <c r="IL40" s="9"/>
      <c r="IM40" s="9"/>
      <c r="IN40" s="9"/>
      <c r="IO40" s="9"/>
      <c r="IP40" s="9"/>
      <c r="IQ40" s="9"/>
      <c r="IR40" s="9"/>
    </row>
    <row r="41" spans="1:252" s="7" customFormat="1" ht="20.100000000000001" customHeight="1">
      <c r="A41" s="5">
        <v>39</v>
      </c>
      <c r="B41" s="4" t="s">
        <v>39</v>
      </c>
      <c r="C41" s="4" t="s">
        <v>50</v>
      </c>
      <c r="D41" s="5" t="s">
        <v>10</v>
      </c>
      <c r="E41" s="5">
        <v>43</v>
      </c>
      <c r="F41" s="6"/>
      <c r="G41" s="6"/>
      <c r="H41" s="5"/>
      <c r="IL41" s="9"/>
      <c r="IM41" s="9"/>
      <c r="IN41" s="9"/>
      <c r="IO41" s="9"/>
      <c r="IP41" s="9"/>
      <c r="IQ41" s="9"/>
      <c r="IR41" s="9"/>
    </row>
    <row r="42" spans="1:252" s="7" customFormat="1" ht="20.100000000000001" customHeight="1">
      <c r="A42" s="5">
        <v>40</v>
      </c>
      <c r="B42" s="4" t="s">
        <v>39</v>
      </c>
      <c r="C42" s="4" t="s">
        <v>51</v>
      </c>
      <c r="D42" s="5" t="s">
        <v>10</v>
      </c>
      <c r="E42" s="5">
        <f>85+20</f>
        <v>105</v>
      </c>
      <c r="F42" s="6"/>
      <c r="G42" s="6"/>
      <c r="H42" s="5"/>
      <c r="IL42" s="9"/>
      <c r="IM42" s="9"/>
      <c r="IN42" s="9"/>
      <c r="IO42" s="9"/>
      <c r="IP42" s="9"/>
      <c r="IQ42" s="9"/>
      <c r="IR42" s="9"/>
    </row>
    <row r="43" spans="1:252" s="7" customFormat="1" ht="20.100000000000001" customHeight="1">
      <c r="A43" s="5">
        <v>41</v>
      </c>
      <c r="B43" s="4" t="s">
        <v>39</v>
      </c>
      <c r="C43" s="4" t="s">
        <v>52</v>
      </c>
      <c r="D43" s="5" t="s">
        <v>10</v>
      </c>
      <c r="E43" s="5">
        <v>48</v>
      </c>
      <c r="F43" s="6"/>
      <c r="G43" s="6"/>
      <c r="H43" s="5"/>
      <c r="IL43" s="9"/>
      <c r="IM43" s="9"/>
      <c r="IN43" s="9"/>
      <c r="IO43" s="9"/>
      <c r="IP43" s="9"/>
      <c r="IQ43" s="9"/>
      <c r="IR43" s="9"/>
    </row>
    <row r="44" spans="1:252" s="7" customFormat="1" ht="20.100000000000001" customHeight="1">
      <c r="A44" s="5">
        <v>42</v>
      </c>
      <c r="B44" s="4" t="s">
        <v>39</v>
      </c>
      <c r="C44" s="4" t="s">
        <v>53</v>
      </c>
      <c r="D44" s="5" t="s">
        <v>10</v>
      </c>
      <c r="E44" s="5">
        <v>27</v>
      </c>
      <c r="F44" s="6"/>
      <c r="G44" s="6"/>
      <c r="H44" s="5"/>
      <c r="IL44" s="9"/>
      <c r="IM44" s="9"/>
      <c r="IN44" s="9"/>
      <c r="IO44" s="9"/>
      <c r="IP44" s="9"/>
      <c r="IQ44" s="9"/>
      <c r="IR44" s="9"/>
    </row>
    <row r="45" spans="1:252" s="7" customFormat="1" ht="20.100000000000001" customHeight="1">
      <c r="A45" s="5">
        <v>43</v>
      </c>
      <c r="B45" s="4" t="s">
        <v>39</v>
      </c>
      <c r="C45" s="4" t="s">
        <v>54</v>
      </c>
      <c r="D45" s="5" t="s">
        <v>10</v>
      </c>
      <c r="E45" s="5">
        <v>38</v>
      </c>
      <c r="F45" s="6"/>
      <c r="G45" s="6"/>
      <c r="H45" s="5"/>
      <c r="IL45" s="9"/>
      <c r="IM45" s="9"/>
      <c r="IN45" s="9"/>
      <c r="IO45" s="9"/>
      <c r="IP45" s="9"/>
      <c r="IQ45" s="9"/>
      <c r="IR45" s="9"/>
    </row>
    <row r="46" spans="1:252" s="7" customFormat="1" ht="20.100000000000001" customHeight="1">
      <c r="A46" s="5">
        <v>44</v>
      </c>
      <c r="B46" s="4" t="s">
        <v>39</v>
      </c>
      <c r="C46" s="4" t="s">
        <v>55</v>
      </c>
      <c r="D46" s="5" t="s">
        <v>10</v>
      </c>
      <c r="E46" s="5">
        <v>26</v>
      </c>
      <c r="F46" s="6"/>
      <c r="G46" s="6"/>
      <c r="H46" s="5"/>
      <c r="IL46" s="9"/>
      <c r="IM46" s="9"/>
      <c r="IN46" s="9"/>
      <c r="IO46" s="9"/>
      <c r="IP46" s="9"/>
      <c r="IQ46" s="9"/>
      <c r="IR46" s="9"/>
    </row>
    <row r="47" spans="1:252" s="7" customFormat="1" ht="20.100000000000001" customHeight="1">
      <c r="A47" s="5">
        <v>45</v>
      </c>
      <c r="B47" s="4" t="s">
        <v>39</v>
      </c>
      <c r="C47" s="4" t="s">
        <v>56</v>
      </c>
      <c r="D47" s="5" t="s">
        <v>10</v>
      </c>
      <c r="E47" s="5">
        <v>146</v>
      </c>
      <c r="F47" s="6"/>
      <c r="G47" s="6"/>
      <c r="H47" s="5"/>
      <c r="IL47" s="9"/>
      <c r="IM47" s="9"/>
      <c r="IN47" s="9"/>
      <c r="IO47" s="9"/>
      <c r="IP47" s="9"/>
      <c r="IQ47" s="9"/>
      <c r="IR47" s="9"/>
    </row>
    <row r="48" spans="1:252" s="7" customFormat="1" ht="20.100000000000001" customHeight="1">
      <c r="A48" s="5">
        <v>46</v>
      </c>
      <c r="B48" s="4" t="s">
        <v>39</v>
      </c>
      <c r="C48" s="4" t="s">
        <v>57</v>
      </c>
      <c r="D48" s="5" t="s">
        <v>10</v>
      </c>
      <c r="E48" s="5">
        <v>29</v>
      </c>
      <c r="F48" s="6"/>
      <c r="G48" s="6"/>
      <c r="H48" s="5"/>
      <c r="IL48" s="9"/>
      <c r="IM48" s="9"/>
      <c r="IN48" s="9"/>
      <c r="IO48" s="9"/>
      <c r="IP48" s="9"/>
      <c r="IQ48" s="9"/>
      <c r="IR48" s="9"/>
    </row>
    <row r="49" spans="1:252" s="7" customFormat="1" ht="20.100000000000001" customHeight="1">
      <c r="A49" s="5">
        <v>47</v>
      </c>
      <c r="B49" s="4" t="s">
        <v>39</v>
      </c>
      <c r="C49" s="4" t="s">
        <v>58</v>
      </c>
      <c r="D49" s="5" t="s">
        <v>10</v>
      </c>
      <c r="E49" s="5">
        <v>28</v>
      </c>
      <c r="F49" s="6"/>
      <c r="G49" s="6"/>
      <c r="H49" s="5"/>
      <c r="IL49" s="9"/>
      <c r="IM49" s="9"/>
      <c r="IN49" s="9"/>
      <c r="IO49" s="9"/>
      <c r="IP49" s="9"/>
      <c r="IQ49" s="9"/>
      <c r="IR49" s="9"/>
    </row>
    <row r="50" spans="1:252" s="7" customFormat="1" ht="20.100000000000001" customHeight="1">
      <c r="A50" s="5">
        <v>48</v>
      </c>
      <c r="B50" s="4" t="s">
        <v>39</v>
      </c>
      <c r="C50" s="4" t="s">
        <v>59</v>
      </c>
      <c r="D50" s="5" t="s">
        <v>10</v>
      </c>
      <c r="E50" s="5">
        <v>16</v>
      </c>
      <c r="F50" s="6"/>
      <c r="G50" s="6"/>
      <c r="H50" s="5"/>
      <c r="IL50" s="9"/>
      <c r="IM50" s="9"/>
      <c r="IN50" s="9"/>
      <c r="IO50" s="9"/>
      <c r="IP50" s="9"/>
      <c r="IQ50" s="9"/>
      <c r="IR50" s="9"/>
    </row>
    <row r="51" spans="1:252" s="7" customFormat="1" ht="20.100000000000001" customHeight="1">
      <c r="A51" s="5">
        <v>49</v>
      </c>
      <c r="B51" s="4" t="s">
        <v>60</v>
      </c>
      <c r="C51" s="4" t="s">
        <v>61</v>
      </c>
      <c r="D51" s="5" t="s">
        <v>10</v>
      </c>
      <c r="E51" s="5">
        <v>20</v>
      </c>
      <c r="F51" s="6"/>
      <c r="G51" s="6"/>
      <c r="H51" s="5"/>
      <c r="IL51" s="9"/>
      <c r="IM51" s="9"/>
      <c r="IN51" s="9"/>
      <c r="IO51" s="9"/>
      <c r="IP51" s="9"/>
      <c r="IQ51" s="9"/>
      <c r="IR51" s="9"/>
    </row>
    <row r="52" spans="1:252" s="7" customFormat="1" ht="20.100000000000001" customHeight="1">
      <c r="A52" s="5">
        <v>50</v>
      </c>
      <c r="B52" s="4" t="s">
        <v>60</v>
      </c>
      <c r="C52" s="4" t="s">
        <v>62</v>
      </c>
      <c r="D52" s="5" t="s">
        <v>10</v>
      </c>
      <c r="E52" s="5">
        <v>65</v>
      </c>
      <c r="F52" s="6"/>
      <c r="G52" s="6"/>
      <c r="H52" s="5"/>
      <c r="IL52" s="9"/>
      <c r="IM52" s="9"/>
      <c r="IN52" s="9"/>
      <c r="IO52" s="9"/>
      <c r="IP52" s="9"/>
      <c r="IQ52" s="9"/>
      <c r="IR52" s="9"/>
    </row>
    <row r="53" spans="1:252" s="7" customFormat="1" ht="20.100000000000001" customHeight="1">
      <c r="A53" s="5">
        <v>51</v>
      </c>
      <c r="B53" s="4" t="s">
        <v>60</v>
      </c>
      <c r="C53" s="4" t="s">
        <v>63</v>
      </c>
      <c r="D53" s="5" t="s">
        <v>10</v>
      </c>
      <c r="E53" s="5">
        <v>20</v>
      </c>
      <c r="F53" s="6"/>
      <c r="G53" s="6"/>
      <c r="H53" s="5"/>
      <c r="IL53" s="9"/>
      <c r="IM53" s="9"/>
      <c r="IN53" s="9"/>
      <c r="IO53" s="9"/>
      <c r="IP53" s="9"/>
      <c r="IQ53" s="9"/>
      <c r="IR53" s="9"/>
    </row>
    <row r="54" spans="1:252" s="7" customFormat="1" ht="20.100000000000001" customHeight="1">
      <c r="A54" s="5">
        <v>52</v>
      </c>
      <c r="B54" s="4" t="s">
        <v>60</v>
      </c>
      <c r="C54" s="4" t="s">
        <v>64</v>
      </c>
      <c r="D54" s="5" t="s">
        <v>10</v>
      </c>
      <c r="E54" s="5">
        <v>37</v>
      </c>
      <c r="F54" s="6"/>
      <c r="G54" s="6"/>
      <c r="H54" s="5"/>
      <c r="IL54" s="9"/>
      <c r="IM54" s="9"/>
      <c r="IN54" s="9"/>
      <c r="IO54" s="9"/>
      <c r="IP54" s="9"/>
      <c r="IQ54" s="9"/>
      <c r="IR54" s="9"/>
    </row>
    <row r="55" spans="1:252" s="7" customFormat="1" ht="20.100000000000001" customHeight="1">
      <c r="A55" s="5">
        <v>53</v>
      </c>
      <c r="B55" s="4" t="s">
        <v>60</v>
      </c>
      <c r="C55" s="4" t="s">
        <v>65</v>
      </c>
      <c r="D55" s="5" t="s">
        <v>10</v>
      </c>
      <c r="E55" s="5">
        <f>20+2</f>
        <v>22</v>
      </c>
      <c r="F55" s="6"/>
      <c r="G55" s="6"/>
      <c r="H55" s="5"/>
      <c r="IL55" s="9"/>
      <c r="IM55" s="9"/>
      <c r="IN55" s="9"/>
      <c r="IO55" s="9"/>
      <c r="IP55" s="9"/>
      <c r="IQ55" s="9"/>
      <c r="IR55" s="9"/>
    </row>
    <row r="56" spans="1:252" s="7" customFormat="1" ht="20.100000000000001" customHeight="1">
      <c r="A56" s="5">
        <v>54</v>
      </c>
      <c r="B56" s="4" t="s">
        <v>60</v>
      </c>
      <c r="C56" s="4" t="s">
        <v>66</v>
      </c>
      <c r="D56" s="5" t="s">
        <v>10</v>
      </c>
      <c r="E56" s="5">
        <v>13</v>
      </c>
      <c r="F56" s="6"/>
      <c r="G56" s="6"/>
      <c r="H56" s="5"/>
      <c r="IL56" s="9"/>
      <c r="IM56" s="9"/>
      <c r="IN56" s="9"/>
      <c r="IO56" s="9"/>
      <c r="IP56" s="9"/>
      <c r="IQ56" s="9"/>
      <c r="IR56" s="9"/>
    </row>
    <row r="57" spans="1:252" s="7" customFormat="1" ht="20.100000000000001" customHeight="1">
      <c r="A57" s="5">
        <v>55</v>
      </c>
      <c r="B57" s="4" t="s">
        <v>60</v>
      </c>
      <c r="C57" s="4" t="s">
        <v>67</v>
      </c>
      <c r="D57" s="5" t="s">
        <v>10</v>
      </c>
      <c r="E57" s="5">
        <v>4</v>
      </c>
      <c r="F57" s="6"/>
      <c r="G57" s="6"/>
      <c r="H57" s="5"/>
      <c r="IL57" s="9"/>
      <c r="IM57" s="9"/>
      <c r="IN57" s="9"/>
      <c r="IO57" s="9"/>
      <c r="IP57" s="9"/>
      <c r="IQ57" s="9"/>
      <c r="IR57" s="9"/>
    </row>
    <row r="58" spans="1:252" s="7" customFormat="1" ht="20.100000000000001" customHeight="1">
      <c r="A58" s="5">
        <v>56</v>
      </c>
      <c r="B58" s="4" t="s">
        <v>60</v>
      </c>
      <c r="C58" s="4" t="s">
        <v>68</v>
      </c>
      <c r="D58" s="5" t="s">
        <v>10</v>
      </c>
      <c r="E58" s="5">
        <f>4+5</f>
        <v>9</v>
      </c>
      <c r="F58" s="6"/>
      <c r="G58" s="6"/>
      <c r="H58" s="5"/>
      <c r="IL58" s="9"/>
      <c r="IM58" s="9"/>
      <c r="IN58" s="9"/>
      <c r="IO58" s="9"/>
      <c r="IP58" s="9"/>
      <c r="IQ58" s="9"/>
      <c r="IR58" s="9"/>
    </row>
    <row r="59" spans="1:252" s="7" customFormat="1" ht="20.100000000000001" customHeight="1">
      <c r="A59" s="5">
        <v>57</v>
      </c>
      <c r="B59" s="4" t="s">
        <v>60</v>
      </c>
      <c r="C59" s="4" t="s">
        <v>69</v>
      </c>
      <c r="D59" s="5" t="s">
        <v>10</v>
      </c>
      <c r="E59" s="5">
        <v>23</v>
      </c>
      <c r="F59" s="6"/>
      <c r="G59" s="6"/>
      <c r="H59" s="5"/>
      <c r="IL59" s="9"/>
      <c r="IM59" s="9"/>
      <c r="IN59" s="9"/>
      <c r="IO59" s="9"/>
      <c r="IP59" s="9"/>
      <c r="IQ59" s="9"/>
      <c r="IR59" s="9"/>
    </row>
    <row r="60" spans="1:252" s="7" customFormat="1" ht="20.100000000000001" customHeight="1">
      <c r="A60" s="5">
        <v>58</v>
      </c>
      <c r="B60" s="4" t="s">
        <v>60</v>
      </c>
      <c r="C60" s="4" t="s">
        <v>70</v>
      </c>
      <c r="D60" s="5" t="s">
        <v>10</v>
      </c>
      <c r="E60" s="5">
        <v>12</v>
      </c>
      <c r="F60" s="6"/>
      <c r="G60" s="6"/>
      <c r="H60" s="5"/>
      <c r="IL60" s="9"/>
      <c r="IM60" s="9"/>
      <c r="IN60" s="9"/>
      <c r="IO60" s="9"/>
      <c r="IP60" s="9"/>
      <c r="IQ60" s="9"/>
      <c r="IR60" s="9"/>
    </row>
    <row r="61" spans="1:252" s="7" customFormat="1" ht="20.100000000000001" customHeight="1">
      <c r="A61" s="5">
        <v>59</v>
      </c>
      <c r="B61" s="4" t="s">
        <v>60</v>
      </c>
      <c r="C61" s="4" t="s">
        <v>71</v>
      </c>
      <c r="D61" s="5" t="s">
        <v>10</v>
      </c>
      <c r="E61" s="5">
        <v>15</v>
      </c>
      <c r="F61" s="6"/>
      <c r="G61" s="6"/>
      <c r="H61" s="5"/>
      <c r="IL61" s="9"/>
      <c r="IM61" s="9"/>
      <c r="IN61" s="9"/>
      <c r="IO61" s="9"/>
      <c r="IP61" s="9"/>
      <c r="IQ61" s="9"/>
      <c r="IR61" s="9"/>
    </row>
    <row r="62" spans="1:252" s="7" customFormat="1" ht="20.100000000000001" customHeight="1">
      <c r="A62" s="5">
        <v>60</v>
      </c>
      <c r="B62" s="4" t="s">
        <v>60</v>
      </c>
      <c r="C62" s="4" t="s">
        <v>72</v>
      </c>
      <c r="D62" s="5" t="s">
        <v>10</v>
      </c>
      <c r="E62" s="5">
        <v>6</v>
      </c>
      <c r="F62" s="6"/>
      <c r="G62" s="6"/>
      <c r="H62" s="5"/>
      <c r="IL62" s="9"/>
      <c r="IM62" s="9"/>
      <c r="IN62" s="9"/>
      <c r="IO62" s="9"/>
      <c r="IP62" s="9"/>
      <c r="IQ62" s="9"/>
      <c r="IR62" s="9"/>
    </row>
    <row r="63" spans="1:252" s="7" customFormat="1" ht="20.100000000000001" customHeight="1">
      <c r="A63" s="5">
        <v>61</v>
      </c>
      <c r="B63" s="4" t="s">
        <v>60</v>
      </c>
      <c r="C63" s="4" t="s">
        <v>73</v>
      </c>
      <c r="D63" s="5" t="s">
        <v>10</v>
      </c>
      <c r="E63" s="5">
        <f>10+11+8</f>
        <v>29</v>
      </c>
      <c r="F63" s="6"/>
      <c r="G63" s="6"/>
      <c r="H63" s="5"/>
      <c r="IL63" s="9"/>
      <c r="IM63" s="9"/>
      <c r="IN63" s="9"/>
      <c r="IO63" s="9"/>
      <c r="IP63" s="9"/>
      <c r="IQ63" s="9"/>
      <c r="IR63" s="9"/>
    </row>
    <row r="64" spans="1:252" s="7" customFormat="1" ht="20.100000000000001" customHeight="1">
      <c r="A64" s="5">
        <v>62</v>
      </c>
      <c r="B64" s="4" t="s">
        <v>60</v>
      </c>
      <c r="C64" s="4" t="s">
        <v>74</v>
      </c>
      <c r="D64" s="5" t="s">
        <v>10</v>
      </c>
      <c r="E64" s="5">
        <v>5</v>
      </c>
      <c r="F64" s="6"/>
      <c r="G64" s="6"/>
      <c r="H64" s="5"/>
      <c r="IL64" s="9"/>
      <c r="IM64" s="9"/>
      <c r="IN64" s="9"/>
      <c r="IO64" s="9"/>
      <c r="IP64" s="9"/>
      <c r="IQ64" s="9"/>
      <c r="IR64" s="9"/>
    </row>
    <row r="65" spans="1:252" s="7" customFormat="1" ht="20.100000000000001" customHeight="1">
      <c r="A65" s="5">
        <v>63</v>
      </c>
      <c r="B65" s="4" t="s">
        <v>60</v>
      </c>
      <c r="C65" s="4" t="s">
        <v>75</v>
      </c>
      <c r="D65" s="5" t="s">
        <v>10</v>
      </c>
      <c r="E65" s="5">
        <v>3</v>
      </c>
      <c r="F65" s="6"/>
      <c r="G65" s="6"/>
      <c r="H65" s="5"/>
      <c r="IL65" s="9"/>
      <c r="IM65" s="9"/>
      <c r="IN65" s="9"/>
      <c r="IO65" s="9"/>
      <c r="IP65" s="9"/>
      <c r="IQ65" s="9"/>
      <c r="IR65" s="9"/>
    </row>
    <row r="66" spans="1:252" s="7" customFormat="1" ht="20.100000000000001" customHeight="1">
      <c r="A66" s="5">
        <v>64</v>
      </c>
      <c r="B66" s="4" t="s">
        <v>60</v>
      </c>
      <c r="C66" s="4" t="s">
        <v>76</v>
      </c>
      <c r="D66" s="5" t="s">
        <v>10</v>
      </c>
      <c r="E66" s="5">
        <v>9</v>
      </c>
      <c r="F66" s="6"/>
      <c r="G66" s="6"/>
      <c r="H66" s="5"/>
      <c r="IL66" s="9"/>
      <c r="IM66" s="9"/>
      <c r="IN66" s="9"/>
      <c r="IO66" s="9"/>
      <c r="IP66" s="9"/>
      <c r="IQ66" s="9"/>
      <c r="IR66" s="9"/>
    </row>
    <row r="67" spans="1:252" s="7" customFormat="1" ht="20.100000000000001" customHeight="1">
      <c r="A67" s="5">
        <v>65</v>
      </c>
      <c r="B67" s="4" t="s">
        <v>60</v>
      </c>
      <c r="C67" s="4" t="s">
        <v>77</v>
      </c>
      <c r="D67" s="5" t="s">
        <v>10</v>
      </c>
      <c r="E67" s="5">
        <v>5</v>
      </c>
      <c r="F67" s="6"/>
      <c r="G67" s="6"/>
      <c r="H67" s="5"/>
      <c r="IL67" s="9"/>
      <c r="IM67" s="9"/>
      <c r="IN67" s="9"/>
      <c r="IO67" s="9"/>
      <c r="IP67" s="9"/>
      <c r="IQ67" s="9"/>
      <c r="IR67" s="9"/>
    </row>
    <row r="68" spans="1:252" s="7" customFormat="1" ht="20.100000000000001" customHeight="1">
      <c r="A68" s="5">
        <v>66</v>
      </c>
      <c r="B68" s="4" t="s">
        <v>60</v>
      </c>
      <c r="C68" s="4" t="s">
        <v>78</v>
      </c>
      <c r="D68" s="5" t="s">
        <v>10</v>
      </c>
      <c r="E68" s="5">
        <v>3</v>
      </c>
      <c r="F68" s="6"/>
      <c r="G68" s="6"/>
      <c r="H68" s="5"/>
      <c r="IL68" s="9"/>
      <c r="IM68" s="9"/>
      <c r="IN68" s="9"/>
      <c r="IO68" s="9"/>
      <c r="IP68" s="9"/>
      <c r="IQ68" s="9"/>
      <c r="IR68" s="9"/>
    </row>
    <row r="69" spans="1:252" s="7" customFormat="1" ht="20.100000000000001" customHeight="1">
      <c r="A69" s="5">
        <v>67</v>
      </c>
      <c r="B69" s="4" t="s">
        <v>60</v>
      </c>
      <c r="C69" s="4" t="s">
        <v>79</v>
      </c>
      <c r="D69" s="5" t="s">
        <v>10</v>
      </c>
      <c r="E69" s="5">
        <v>2</v>
      </c>
      <c r="F69" s="6"/>
      <c r="G69" s="6"/>
      <c r="H69" s="5"/>
      <c r="IL69" s="9"/>
      <c r="IM69" s="9"/>
      <c r="IN69" s="9"/>
      <c r="IO69" s="9"/>
      <c r="IP69" s="9"/>
      <c r="IQ69" s="9"/>
      <c r="IR69" s="9"/>
    </row>
    <row r="70" spans="1:252" s="7" customFormat="1" ht="20.100000000000001" customHeight="1">
      <c r="A70" s="5">
        <v>68</v>
      </c>
      <c r="B70" s="4" t="s">
        <v>60</v>
      </c>
      <c r="C70" s="4" t="s">
        <v>80</v>
      </c>
      <c r="D70" s="5" t="s">
        <v>10</v>
      </c>
      <c r="E70" s="5">
        <v>1</v>
      </c>
      <c r="F70" s="6"/>
      <c r="G70" s="6"/>
      <c r="H70" s="5"/>
      <c r="IL70" s="9"/>
      <c r="IM70" s="9"/>
      <c r="IN70" s="9"/>
      <c r="IO70" s="9"/>
      <c r="IP70" s="9"/>
      <c r="IQ70" s="9"/>
      <c r="IR70" s="9"/>
    </row>
    <row r="71" spans="1:252" s="7" customFormat="1" ht="20.100000000000001" customHeight="1">
      <c r="A71" s="5">
        <v>69</v>
      </c>
      <c r="B71" s="4" t="s">
        <v>60</v>
      </c>
      <c r="C71" s="4" t="s">
        <v>81</v>
      </c>
      <c r="D71" s="5" t="s">
        <v>10</v>
      </c>
      <c r="E71" s="5">
        <v>7</v>
      </c>
      <c r="F71" s="6"/>
      <c r="G71" s="6"/>
      <c r="H71" s="5"/>
      <c r="IL71" s="9"/>
      <c r="IM71" s="9"/>
      <c r="IN71" s="9"/>
      <c r="IO71" s="9"/>
      <c r="IP71" s="9"/>
      <c r="IQ71" s="9"/>
      <c r="IR71" s="9"/>
    </row>
    <row r="72" spans="1:252" s="7" customFormat="1" ht="20.100000000000001" customHeight="1">
      <c r="A72" s="5">
        <v>70</v>
      </c>
      <c r="B72" s="4" t="s">
        <v>60</v>
      </c>
      <c r="C72" s="4" t="s">
        <v>82</v>
      </c>
      <c r="D72" s="5" t="s">
        <v>10</v>
      </c>
      <c r="E72" s="5">
        <v>3</v>
      </c>
      <c r="F72" s="6"/>
      <c r="G72" s="6"/>
      <c r="H72" s="5"/>
      <c r="IL72" s="9"/>
      <c r="IM72" s="9"/>
      <c r="IN72" s="9"/>
      <c r="IO72" s="9"/>
      <c r="IP72" s="9"/>
      <c r="IQ72" s="9"/>
      <c r="IR72" s="9"/>
    </row>
    <row r="73" spans="1:252" s="7" customFormat="1" ht="20.100000000000001" customHeight="1">
      <c r="A73" s="5">
        <v>71</v>
      </c>
      <c r="B73" s="4" t="s">
        <v>60</v>
      </c>
      <c r="C73" s="4" t="s">
        <v>83</v>
      </c>
      <c r="D73" s="5" t="s">
        <v>10</v>
      </c>
      <c r="E73" s="5">
        <v>7</v>
      </c>
      <c r="F73" s="6"/>
      <c r="G73" s="6"/>
      <c r="H73" s="5"/>
      <c r="IL73" s="9"/>
      <c r="IM73" s="9"/>
      <c r="IN73" s="9"/>
      <c r="IO73" s="9"/>
      <c r="IP73" s="9"/>
      <c r="IQ73" s="9"/>
      <c r="IR73" s="9"/>
    </row>
    <row r="74" spans="1:252" s="7" customFormat="1" ht="20.100000000000001" customHeight="1">
      <c r="A74" s="5">
        <v>72</v>
      </c>
      <c r="B74" s="4" t="s">
        <v>60</v>
      </c>
      <c r="C74" s="4" t="s">
        <v>84</v>
      </c>
      <c r="D74" s="5" t="s">
        <v>10</v>
      </c>
      <c r="E74" s="5">
        <v>3</v>
      </c>
      <c r="F74" s="6"/>
      <c r="G74" s="6"/>
      <c r="H74" s="5"/>
      <c r="IL74" s="9"/>
      <c r="IM74" s="9"/>
      <c r="IN74" s="9"/>
      <c r="IO74" s="9"/>
      <c r="IP74" s="9"/>
      <c r="IQ74" s="9"/>
      <c r="IR74" s="9"/>
    </row>
    <row r="75" spans="1:252" s="7" customFormat="1" ht="20.100000000000001" customHeight="1">
      <c r="A75" s="5">
        <v>73</v>
      </c>
      <c r="B75" s="4" t="s">
        <v>60</v>
      </c>
      <c r="C75" s="4" t="s">
        <v>85</v>
      </c>
      <c r="D75" s="5" t="s">
        <v>10</v>
      </c>
      <c r="E75" s="5">
        <v>1</v>
      </c>
      <c r="F75" s="6"/>
      <c r="G75" s="6"/>
      <c r="H75" s="5"/>
      <c r="IL75" s="9"/>
      <c r="IM75" s="9"/>
      <c r="IN75" s="9"/>
      <c r="IO75" s="9"/>
      <c r="IP75" s="9"/>
      <c r="IQ75" s="9"/>
      <c r="IR75" s="9"/>
    </row>
    <row r="76" spans="1:252" s="7" customFormat="1" ht="20.100000000000001" customHeight="1">
      <c r="A76" s="5">
        <v>74</v>
      </c>
      <c r="B76" s="4" t="s">
        <v>60</v>
      </c>
      <c r="C76" s="4" t="s">
        <v>86</v>
      </c>
      <c r="D76" s="5" t="s">
        <v>10</v>
      </c>
      <c r="E76" s="5">
        <v>2</v>
      </c>
      <c r="F76" s="6"/>
      <c r="G76" s="6"/>
      <c r="H76" s="5"/>
      <c r="IL76" s="9"/>
      <c r="IM76" s="9"/>
      <c r="IN76" s="9"/>
      <c r="IO76" s="9"/>
      <c r="IP76" s="9"/>
      <c r="IQ76" s="9"/>
      <c r="IR76" s="9"/>
    </row>
    <row r="77" spans="1:252" s="7" customFormat="1" ht="20.100000000000001" customHeight="1">
      <c r="A77" s="5">
        <v>75</v>
      </c>
      <c r="B77" s="4" t="s">
        <v>60</v>
      </c>
      <c r="C77" s="4" t="s">
        <v>87</v>
      </c>
      <c r="D77" s="5" t="s">
        <v>10</v>
      </c>
      <c r="E77" s="5">
        <v>2</v>
      </c>
      <c r="F77" s="6"/>
      <c r="G77" s="6"/>
      <c r="H77" s="5"/>
      <c r="IL77" s="9"/>
      <c r="IM77" s="9"/>
      <c r="IN77" s="9"/>
      <c r="IO77" s="9"/>
      <c r="IP77" s="9"/>
      <c r="IQ77" s="9"/>
      <c r="IR77" s="9"/>
    </row>
    <row r="78" spans="1:252" s="7" customFormat="1" ht="20.100000000000001" customHeight="1">
      <c r="A78" s="5">
        <v>76</v>
      </c>
      <c r="B78" s="4" t="s">
        <v>60</v>
      </c>
      <c r="C78" s="4" t="s">
        <v>88</v>
      </c>
      <c r="D78" s="5" t="s">
        <v>10</v>
      </c>
      <c r="E78" s="5">
        <v>1</v>
      </c>
      <c r="F78" s="6"/>
      <c r="G78" s="6"/>
      <c r="H78" s="5"/>
      <c r="IL78" s="9"/>
      <c r="IM78" s="9"/>
      <c r="IN78" s="9"/>
      <c r="IO78" s="9"/>
      <c r="IP78" s="9"/>
      <c r="IQ78" s="9"/>
      <c r="IR78" s="9"/>
    </row>
    <row r="79" spans="1:252" s="7" customFormat="1" ht="20.100000000000001" customHeight="1">
      <c r="A79" s="5">
        <v>77</v>
      </c>
      <c r="B79" s="4" t="s">
        <v>60</v>
      </c>
      <c r="C79" s="4" t="s">
        <v>89</v>
      </c>
      <c r="D79" s="5" t="s">
        <v>10</v>
      </c>
      <c r="E79" s="5">
        <v>7</v>
      </c>
      <c r="F79" s="6"/>
      <c r="G79" s="6"/>
      <c r="H79" s="5"/>
      <c r="IL79" s="9"/>
      <c r="IM79" s="9"/>
      <c r="IN79" s="9"/>
      <c r="IO79" s="9"/>
      <c r="IP79" s="9"/>
      <c r="IQ79" s="9"/>
      <c r="IR79" s="9"/>
    </row>
    <row r="80" spans="1:252" s="7" customFormat="1" ht="20.100000000000001" customHeight="1">
      <c r="A80" s="5">
        <v>78</v>
      </c>
      <c r="B80" s="4" t="s">
        <v>60</v>
      </c>
      <c r="C80" s="4" t="s">
        <v>90</v>
      </c>
      <c r="D80" s="5" t="s">
        <v>10</v>
      </c>
      <c r="E80" s="5">
        <v>6</v>
      </c>
      <c r="F80" s="6"/>
      <c r="G80" s="6"/>
      <c r="H80" s="5"/>
      <c r="IL80" s="9"/>
      <c r="IM80" s="9"/>
      <c r="IN80" s="9"/>
      <c r="IO80" s="9"/>
      <c r="IP80" s="9"/>
      <c r="IQ80" s="9"/>
      <c r="IR80" s="9"/>
    </row>
    <row r="81" spans="1:252" s="7" customFormat="1" ht="20.100000000000001" customHeight="1">
      <c r="A81" s="5">
        <v>79</v>
      </c>
      <c r="B81" s="4" t="s">
        <v>60</v>
      </c>
      <c r="C81" s="4" t="s">
        <v>91</v>
      </c>
      <c r="D81" s="5" t="s">
        <v>10</v>
      </c>
      <c r="E81" s="5">
        <v>5</v>
      </c>
      <c r="F81" s="6"/>
      <c r="G81" s="6"/>
      <c r="H81" s="5"/>
      <c r="IL81" s="9"/>
      <c r="IM81" s="9"/>
      <c r="IN81" s="9"/>
      <c r="IO81" s="9"/>
      <c r="IP81" s="9"/>
      <c r="IQ81" s="9"/>
      <c r="IR81" s="9"/>
    </row>
    <row r="82" spans="1:252" s="7" customFormat="1" ht="20.100000000000001" customHeight="1">
      <c r="A82" s="5">
        <v>80</v>
      </c>
      <c r="B82" s="4" t="s">
        <v>60</v>
      </c>
      <c r="C82" s="4" t="s">
        <v>92</v>
      </c>
      <c r="D82" s="5" t="s">
        <v>10</v>
      </c>
      <c r="E82" s="5">
        <v>11</v>
      </c>
      <c r="F82" s="6"/>
      <c r="G82" s="6"/>
      <c r="H82" s="5"/>
      <c r="IL82" s="9"/>
      <c r="IM82" s="9"/>
      <c r="IN82" s="9"/>
      <c r="IO82" s="9"/>
      <c r="IP82" s="9"/>
      <c r="IQ82" s="9"/>
      <c r="IR82" s="9"/>
    </row>
    <row r="83" spans="1:252" s="7" customFormat="1" ht="20.100000000000001" customHeight="1">
      <c r="A83" s="5">
        <v>81</v>
      </c>
      <c r="B83" s="4" t="s">
        <v>60</v>
      </c>
      <c r="C83" s="4" t="s">
        <v>93</v>
      </c>
      <c r="D83" s="5" t="s">
        <v>10</v>
      </c>
      <c r="E83" s="5">
        <v>2</v>
      </c>
      <c r="F83" s="6"/>
      <c r="G83" s="6"/>
      <c r="H83" s="5"/>
      <c r="IL83" s="9"/>
      <c r="IM83" s="9"/>
      <c r="IN83" s="9"/>
      <c r="IO83" s="9"/>
      <c r="IP83" s="9"/>
      <c r="IQ83" s="9"/>
      <c r="IR83" s="9"/>
    </row>
    <row r="84" spans="1:252" s="7" customFormat="1" ht="20.100000000000001" customHeight="1">
      <c r="A84" s="5">
        <v>82</v>
      </c>
      <c r="B84" s="4" t="s">
        <v>60</v>
      </c>
      <c r="C84" s="4" t="s">
        <v>94</v>
      </c>
      <c r="D84" s="5" t="s">
        <v>10</v>
      </c>
      <c r="E84" s="5">
        <v>3</v>
      </c>
      <c r="F84" s="6"/>
      <c r="G84" s="6"/>
      <c r="H84" s="5"/>
      <c r="IL84" s="9"/>
      <c r="IM84" s="9"/>
      <c r="IN84" s="9"/>
      <c r="IO84" s="9"/>
      <c r="IP84" s="9"/>
      <c r="IQ84" s="9"/>
      <c r="IR84" s="9"/>
    </row>
    <row r="85" spans="1:252" s="7" customFormat="1" ht="20.100000000000001" customHeight="1">
      <c r="A85" s="5">
        <v>83</v>
      </c>
      <c r="B85" s="4" t="s">
        <v>60</v>
      </c>
      <c r="C85" s="4" t="s">
        <v>95</v>
      </c>
      <c r="D85" s="5" t="s">
        <v>10</v>
      </c>
      <c r="E85" s="5">
        <v>1</v>
      </c>
      <c r="F85" s="6"/>
      <c r="G85" s="6"/>
      <c r="H85" s="5"/>
      <c r="IL85" s="9"/>
      <c r="IM85" s="9"/>
      <c r="IN85" s="9"/>
      <c r="IO85" s="9"/>
      <c r="IP85" s="9"/>
      <c r="IQ85" s="9"/>
      <c r="IR85" s="9"/>
    </row>
    <row r="86" spans="1:252" s="7" customFormat="1" ht="20.100000000000001" customHeight="1">
      <c r="A86" s="5">
        <v>84</v>
      </c>
      <c r="B86" s="4" t="s">
        <v>60</v>
      </c>
      <c r="C86" s="4" t="s">
        <v>96</v>
      </c>
      <c r="D86" s="5" t="s">
        <v>10</v>
      </c>
      <c r="E86" s="5">
        <v>4</v>
      </c>
      <c r="F86" s="6"/>
      <c r="G86" s="6"/>
      <c r="H86" s="5"/>
      <c r="IL86" s="9"/>
      <c r="IM86" s="9"/>
      <c r="IN86" s="9"/>
      <c r="IO86" s="9"/>
      <c r="IP86" s="9"/>
      <c r="IQ86" s="9"/>
      <c r="IR86" s="9"/>
    </row>
    <row r="87" spans="1:252" s="7" customFormat="1" ht="20.100000000000001" customHeight="1">
      <c r="A87" s="5">
        <v>85</v>
      </c>
      <c r="B87" s="4" t="s">
        <v>60</v>
      </c>
      <c r="C87" s="4" t="s">
        <v>97</v>
      </c>
      <c r="D87" s="5" t="s">
        <v>10</v>
      </c>
      <c r="E87" s="5">
        <v>3</v>
      </c>
      <c r="F87" s="6"/>
      <c r="G87" s="6"/>
      <c r="H87" s="5"/>
      <c r="IL87" s="9"/>
      <c r="IM87" s="9"/>
      <c r="IN87" s="9"/>
      <c r="IO87" s="9"/>
      <c r="IP87" s="9"/>
      <c r="IQ87" s="9"/>
      <c r="IR87" s="9"/>
    </row>
    <row r="88" spans="1:252" s="7" customFormat="1" ht="20.100000000000001" customHeight="1">
      <c r="A88" s="5">
        <v>86</v>
      </c>
      <c r="B88" s="4" t="s">
        <v>60</v>
      </c>
      <c r="C88" s="4" t="s">
        <v>98</v>
      </c>
      <c r="D88" s="5" t="s">
        <v>10</v>
      </c>
      <c r="E88" s="5">
        <v>2</v>
      </c>
      <c r="F88" s="6"/>
      <c r="G88" s="6"/>
      <c r="H88" s="5"/>
      <c r="IL88" s="9"/>
      <c r="IM88" s="9"/>
      <c r="IN88" s="9"/>
      <c r="IO88" s="9"/>
      <c r="IP88" s="9"/>
      <c r="IQ88" s="9"/>
      <c r="IR88" s="9"/>
    </row>
    <row r="89" spans="1:252" s="7" customFormat="1" ht="20.100000000000001" customHeight="1">
      <c r="A89" s="5">
        <v>87</v>
      </c>
      <c r="B89" s="4" t="s">
        <v>60</v>
      </c>
      <c r="C89" s="4" t="s">
        <v>99</v>
      </c>
      <c r="D89" s="5" t="s">
        <v>10</v>
      </c>
      <c r="E89" s="5">
        <v>9</v>
      </c>
      <c r="F89" s="6"/>
      <c r="G89" s="6"/>
      <c r="H89" s="5"/>
      <c r="IL89" s="9"/>
      <c r="IM89" s="9"/>
      <c r="IN89" s="9"/>
      <c r="IO89" s="9"/>
      <c r="IP89" s="9"/>
      <c r="IQ89" s="9"/>
      <c r="IR89" s="9"/>
    </row>
    <row r="90" spans="1:252" s="7" customFormat="1" ht="20.100000000000001" customHeight="1">
      <c r="A90" s="5">
        <v>88</v>
      </c>
      <c r="B90" s="4" t="s">
        <v>60</v>
      </c>
      <c r="C90" s="4" t="s">
        <v>100</v>
      </c>
      <c r="D90" s="5" t="s">
        <v>10</v>
      </c>
      <c r="E90" s="5">
        <v>5</v>
      </c>
      <c r="F90" s="6"/>
      <c r="G90" s="6"/>
      <c r="H90" s="5"/>
      <c r="IL90" s="9"/>
      <c r="IM90" s="9"/>
      <c r="IN90" s="9"/>
      <c r="IO90" s="9"/>
      <c r="IP90" s="9"/>
      <c r="IQ90" s="9"/>
      <c r="IR90" s="9"/>
    </row>
    <row r="91" spans="1:252" s="7" customFormat="1" ht="20.100000000000001" customHeight="1">
      <c r="A91" s="5">
        <v>89</v>
      </c>
      <c r="B91" s="4" t="s">
        <v>60</v>
      </c>
      <c r="C91" s="4" t="s">
        <v>101</v>
      </c>
      <c r="D91" s="5" t="s">
        <v>10</v>
      </c>
      <c r="E91" s="5">
        <v>3</v>
      </c>
      <c r="F91" s="6"/>
      <c r="G91" s="6"/>
      <c r="H91" s="5"/>
      <c r="IL91" s="9"/>
      <c r="IM91" s="9"/>
      <c r="IN91" s="9"/>
      <c r="IO91" s="9"/>
      <c r="IP91" s="9"/>
      <c r="IQ91" s="9"/>
      <c r="IR91" s="9"/>
    </row>
    <row r="92" spans="1:252" s="7" customFormat="1" ht="20.100000000000001" customHeight="1">
      <c r="A92" s="5">
        <v>90</v>
      </c>
      <c r="B92" s="4" t="s">
        <v>60</v>
      </c>
      <c r="C92" s="4" t="s">
        <v>102</v>
      </c>
      <c r="D92" s="5" t="s">
        <v>10</v>
      </c>
      <c r="E92" s="5">
        <v>1</v>
      </c>
      <c r="F92" s="6"/>
      <c r="G92" s="6"/>
      <c r="H92" s="5"/>
      <c r="IL92" s="9"/>
      <c r="IM92" s="9"/>
      <c r="IN92" s="9"/>
      <c r="IO92" s="9"/>
      <c r="IP92" s="9"/>
      <c r="IQ92" s="9"/>
      <c r="IR92" s="9"/>
    </row>
    <row r="93" spans="1:252" s="7" customFormat="1" ht="20.100000000000001" customHeight="1">
      <c r="A93" s="5">
        <v>91</v>
      </c>
      <c r="B93" s="4" t="s">
        <v>60</v>
      </c>
      <c r="C93" s="4" t="s">
        <v>103</v>
      </c>
      <c r="D93" s="5" t="s">
        <v>10</v>
      </c>
      <c r="E93" s="5">
        <v>3</v>
      </c>
      <c r="F93" s="6"/>
      <c r="G93" s="6"/>
      <c r="H93" s="5"/>
      <c r="IL93" s="9"/>
      <c r="IM93" s="9"/>
      <c r="IN93" s="9"/>
      <c r="IO93" s="9"/>
      <c r="IP93" s="9"/>
      <c r="IQ93" s="9"/>
      <c r="IR93" s="9"/>
    </row>
    <row r="94" spans="1:252" s="7" customFormat="1" ht="20.100000000000001" customHeight="1">
      <c r="A94" s="5">
        <v>92</v>
      </c>
      <c r="B94" s="4" t="s">
        <v>60</v>
      </c>
      <c r="C94" s="4" t="s">
        <v>104</v>
      </c>
      <c r="D94" s="5" t="s">
        <v>10</v>
      </c>
      <c r="E94" s="5">
        <v>2</v>
      </c>
      <c r="F94" s="6"/>
      <c r="G94" s="6"/>
      <c r="H94" s="5"/>
      <c r="IL94" s="9"/>
      <c r="IM94" s="9"/>
      <c r="IN94" s="9"/>
      <c r="IO94" s="9"/>
      <c r="IP94" s="9"/>
      <c r="IQ94" s="9"/>
      <c r="IR94" s="9"/>
    </row>
    <row r="95" spans="1:252" s="7" customFormat="1" ht="20.100000000000001" customHeight="1">
      <c r="A95" s="5">
        <v>93</v>
      </c>
      <c r="B95" s="4" t="s">
        <v>60</v>
      </c>
      <c r="C95" s="4" t="s">
        <v>105</v>
      </c>
      <c r="D95" s="5" t="s">
        <v>10</v>
      </c>
      <c r="E95" s="5">
        <v>2</v>
      </c>
      <c r="F95" s="6"/>
      <c r="G95" s="6"/>
      <c r="H95" s="5"/>
      <c r="IL95" s="9"/>
      <c r="IM95" s="9"/>
      <c r="IN95" s="9"/>
      <c r="IO95" s="9"/>
      <c r="IP95" s="9"/>
      <c r="IQ95" s="9"/>
      <c r="IR95" s="9"/>
    </row>
    <row r="96" spans="1:252" s="7" customFormat="1" ht="20.100000000000001" customHeight="1">
      <c r="A96" s="5">
        <v>94</v>
      </c>
      <c r="B96" s="4" t="s">
        <v>60</v>
      </c>
      <c r="C96" s="4" t="s">
        <v>106</v>
      </c>
      <c r="D96" s="5" t="s">
        <v>10</v>
      </c>
      <c r="E96" s="5">
        <v>1</v>
      </c>
      <c r="F96" s="6"/>
      <c r="G96" s="6"/>
      <c r="H96" s="5"/>
      <c r="IL96" s="9"/>
      <c r="IM96" s="9"/>
      <c r="IN96" s="9"/>
      <c r="IO96" s="9"/>
      <c r="IP96" s="9"/>
      <c r="IQ96" s="9"/>
      <c r="IR96" s="9"/>
    </row>
    <row r="97" spans="1:252" s="7" customFormat="1" ht="20.100000000000001" customHeight="1">
      <c r="A97" s="5">
        <v>95</v>
      </c>
      <c r="B97" s="4" t="s">
        <v>60</v>
      </c>
      <c r="C97" s="4" t="s">
        <v>107</v>
      </c>
      <c r="D97" s="5" t="s">
        <v>10</v>
      </c>
      <c r="E97" s="5">
        <v>1</v>
      </c>
      <c r="F97" s="6"/>
      <c r="G97" s="6"/>
      <c r="H97" s="5"/>
      <c r="IL97" s="9"/>
      <c r="IM97" s="9"/>
      <c r="IN97" s="9"/>
      <c r="IO97" s="9"/>
      <c r="IP97" s="9"/>
      <c r="IQ97" s="9"/>
      <c r="IR97" s="9"/>
    </row>
    <row r="98" spans="1:252" s="7" customFormat="1" ht="20.100000000000001" customHeight="1">
      <c r="A98" s="5">
        <v>96</v>
      </c>
      <c r="B98" s="4" t="s">
        <v>60</v>
      </c>
      <c r="C98" s="4" t="s">
        <v>108</v>
      </c>
      <c r="D98" s="5" t="s">
        <v>10</v>
      </c>
      <c r="E98" s="5">
        <v>1</v>
      </c>
      <c r="F98" s="6"/>
      <c r="G98" s="6"/>
      <c r="H98" s="5"/>
      <c r="IL98" s="9"/>
      <c r="IM98" s="9"/>
      <c r="IN98" s="9"/>
      <c r="IO98" s="9"/>
      <c r="IP98" s="9"/>
      <c r="IQ98" s="9"/>
      <c r="IR98" s="9"/>
    </row>
    <row r="99" spans="1:252" s="7" customFormat="1" ht="20.100000000000001" customHeight="1">
      <c r="A99" s="5">
        <v>97</v>
      </c>
      <c r="B99" s="4" t="s">
        <v>60</v>
      </c>
      <c r="C99" s="4" t="s">
        <v>109</v>
      </c>
      <c r="D99" s="5" t="s">
        <v>10</v>
      </c>
      <c r="E99" s="5">
        <v>1</v>
      </c>
      <c r="F99" s="6"/>
      <c r="G99" s="6"/>
      <c r="H99" s="5"/>
      <c r="IL99" s="9"/>
      <c r="IM99" s="9"/>
      <c r="IN99" s="9"/>
      <c r="IO99" s="9"/>
      <c r="IP99" s="9"/>
      <c r="IQ99" s="9"/>
      <c r="IR99" s="9"/>
    </row>
    <row r="100" spans="1:252" s="7" customFormat="1" ht="20.100000000000001" customHeight="1">
      <c r="A100" s="5">
        <v>98</v>
      </c>
      <c r="B100" s="4" t="s">
        <v>110</v>
      </c>
      <c r="C100" s="4" t="s">
        <v>111</v>
      </c>
      <c r="D100" s="5" t="s">
        <v>10</v>
      </c>
      <c r="E100" s="5">
        <v>170</v>
      </c>
      <c r="F100" s="6"/>
      <c r="G100" s="6"/>
      <c r="H100" s="5"/>
      <c r="IL100" s="9"/>
      <c r="IM100" s="9"/>
      <c r="IN100" s="9"/>
      <c r="IO100" s="9"/>
      <c r="IP100" s="9"/>
      <c r="IQ100" s="9"/>
      <c r="IR100" s="9"/>
    </row>
    <row r="101" spans="1:252" s="7" customFormat="1" ht="20.100000000000001" customHeight="1">
      <c r="A101" s="5">
        <v>99</v>
      </c>
      <c r="B101" s="4" t="s">
        <v>110</v>
      </c>
      <c r="C101" s="4" t="s">
        <v>112</v>
      </c>
      <c r="D101" s="5" t="s">
        <v>10</v>
      </c>
      <c r="E101" s="5">
        <v>163</v>
      </c>
      <c r="F101" s="6"/>
      <c r="G101" s="6"/>
      <c r="H101" s="5"/>
      <c r="IL101" s="9"/>
      <c r="IM101" s="9"/>
      <c r="IN101" s="9"/>
      <c r="IO101" s="9"/>
      <c r="IP101" s="9"/>
      <c r="IQ101" s="9"/>
      <c r="IR101" s="9"/>
    </row>
    <row r="102" spans="1:252" s="7" customFormat="1" ht="20.100000000000001" customHeight="1">
      <c r="A102" s="5">
        <v>100</v>
      </c>
      <c r="B102" s="4" t="s">
        <v>110</v>
      </c>
      <c r="C102" s="4" t="s">
        <v>113</v>
      </c>
      <c r="D102" s="5" t="s">
        <v>10</v>
      </c>
      <c r="E102" s="5">
        <v>27</v>
      </c>
      <c r="F102" s="6"/>
      <c r="G102" s="6"/>
      <c r="H102" s="5"/>
      <c r="IL102" s="9"/>
      <c r="IM102" s="9"/>
      <c r="IN102" s="9"/>
      <c r="IO102" s="9"/>
      <c r="IP102" s="9"/>
      <c r="IQ102" s="9"/>
      <c r="IR102" s="9"/>
    </row>
    <row r="103" spans="1:252" s="7" customFormat="1" ht="20.100000000000001" customHeight="1">
      <c r="A103" s="5">
        <v>101</v>
      </c>
      <c r="B103" s="4" t="s">
        <v>110</v>
      </c>
      <c r="C103" s="4" t="s">
        <v>114</v>
      </c>
      <c r="D103" s="5" t="s">
        <v>10</v>
      </c>
      <c r="E103" s="5">
        <v>16</v>
      </c>
      <c r="F103" s="6"/>
      <c r="G103" s="6"/>
      <c r="H103" s="5"/>
      <c r="IL103" s="9"/>
      <c r="IM103" s="9"/>
      <c r="IN103" s="9"/>
      <c r="IO103" s="9"/>
      <c r="IP103" s="9"/>
      <c r="IQ103" s="9"/>
      <c r="IR103" s="9"/>
    </row>
    <row r="104" spans="1:252" s="7" customFormat="1" ht="20.100000000000001" customHeight="1">
      <c r="A104" s="5">
        <v>102</v>
      </c>
      <c r="B104" s="4" t="s">
        <v>110</v>
      </c>
      <c r="C104" s="4" t="s">
        <v>115</v>
      </c>
      <c r="D104" s="5" t="s">
        <v>10</v>
      </c>
      <c r="E104" s="5">
        <v>8</v>
      </c>
      <c r="F104" s="6"/>
      <c r="G104" s="6"/>
      <c r="H104" s="5"/>
      <c r="IL104" s="9"/>
      <c r="IM104" s="9"/>
      <c r="IN104" s="9"/>
      <c r="IO104" s="9"/>
      <c r="IP104" s="9"/>
      <c r="IQ104" s="9"/>
      <c r="IR104" s="9"/>
    </row>
    <row r="105" spans="1:252" s="7" customFormat="1" ht="20.100000000000001" customHeight="1">
      <c r="A105" s="5">
        <v>103</v>
      </c>
      <c r="B105" s="4" t="s">
        <v>116</v>
      </c>
      <c r="C105" s="4" t="s">
        <v>117</v>
      </c>
      <c r="D105" s="5" t="s">
        <v>10</v>
      </c>
      <c r="E105" s="5">
        <v>5</v>
      </c>
      <c r="F105" s="6"/>
      <c r="G105" s="6"/>
      <c r="H105" s="5"/>
      <c r="IL105" s="9"/>
      <c r="IM105" s="9"/>
      <c r="IN105" s="9"/>
      <c r="IO105" s="9"/>
      <c r="IP105" s="9"/>
      <c r="IQ105" s="9"/>
      <c r="IR105" s="9"/>
    </row>
    <row r="106" spans="1:252" s="7" customFormat="1" ht="20.100000000000001" customHeight="1">
      <c r="A106" s="5">
        <v>104</v>
      </c>
      <c r="B106" s="4" t="s">
        <v>116</v>
      </c>
      <c r="C106" s="4" t="s">
        <v>118</v>
      </c>
      <c r="D106" s="5" t="s">
        <v>10</v>
      </c>
      <c r="E106" s="5">
        <v>13</v>
      </c>
      <c r="F106" s="6"/>
      <c r="G106" s="6"/>
      <c r="H106" s="5"/>
      <c r="IL106" s="9"/>
      <c r="IM106" s="9"/>
      <c r="IN106" s="9"/>
      <c r="IO106" s="9"/>
      <c r="IP106" s="9"/>
      <c r="IQ106" s="9"/>
      <c r="IR106" s="9"/>
    </row>
    <row r="107" spans="1:252" s="7" customFormat="1" ht="20.100000000000001" customHeight="1">
      <c r="A107" s="5">
        <v>105</v>
      </c>
      <c r="B107" s="4" t="s">
        <v>116</v>
      </c>
      <c r="C107" s="4" t="s">
        <v>119</v>
      </c>
      <c r="D107" s="5" t="s">
        <v>10</v>
      </c>
      <c r="E107" s="5">
        <f>10+8</f>
        <v>18</v>
      </c>
      <c r="F107" s="6"/>
      <c r="G107" s="6"/>
      <c r="H107" s="5"/>
      <c r="IL107" s="9"/>
      <c r="IM107" s="9"/>
      <c r="IN107" s="9"/>
      <c r="IO107" s="9"/>
      <c r="IP107" s="9"/>
      <c r="IQ107" s="9"/>
      <c r="IR107" s="9"/>
    </row>
    <row r="108" spans="1:252" s="7" customFormat="1" ht="20.100000000000001" customHeight="1">
      <c r="A108" s="5">
        <v>106</v>
      </c>
      <c r="B108" s="4" t="s">
        <v>116</v>
      </c>
      <c r="C108" s="4" t="s">
        <v>120</v>
      </c>
      <c r="D108" s="5" t="s">
        <v>10</v>
      </c>
      <c r="E108" s="5">
        <v>4</v>
      </c>
      <c r="F108" s="6"/>
      <c r="G108" s="6"/>
      <c r="H108" s="5"/>
      <c r="IL108" s="9"/>
      <c r="IM108" s="9"/>
      <c r="IN108" s="9"/>
      <c r="IO108" s="9"/>
      <c r="IP108" s="9"/>
      <c r="IQ108" s="9"/>
      <c r="IR108" s="9"/>
    </row>
    <row r="109" spans="1:252" s="7" customFormat="1" ht="20.100000000000001" customHeight="1">
      <c r="A109" s="5">
        <v>107</v>
      </c>
      <c r="B109" s="4" t="s">
        <v>116</v>
      </c>
      <c r="C109" s="4" t="s">
        <v>121</v>
      </c>
      <c r="D109" s="5" t="s">
        <v>10</v>
      </c>
      <c r="E109" s="5">
        <v>8</v>
      </c>
      <c r="F109" s="6"/>
      <c r="G109" s="6"/>
      <c r="H109" s="5"/>
      <c r="IL109" s="9"/>
      <c r="IM109" s="9"/>
      <c r="IN109" s="9"/>
      <c r="IO109" s="9"/>
      <c r="IP109" s="9"/>
      <c r="IQ109" s="9"/>
      <c r="IR109" s="9"/>
    </row>
    <row r="110" spans="1:252" s="7" customFormat="1" ht="20.100000000000001" customHeight="1">
      <c r="A110" s="5">
        <v>108</v>
      </c>
      <c r="B110" s="4" t="s">
        <v>116</v>
      </c>
      <c r="C110" s="4" t="s">
        <v>122</v>
      </c>
      <c r="D110" s="5" t="s">
        <v>10</v>
      </c>
      <c r="E110" s="5">
        <f>22-20</f>
        <v>2</v>
      </c>
      <c r="F110" s="6"/>
      <c r="G110" s="6"/>
      <c r="H110" s="5"/>
      <c r="IL110" s="9"/>
      <c r="IM110" s="9"/>
      <c r="IN110" s="9"/>
      <c r="IO110" s="9"/>
      <c r="IP110" s="9"/>
      <c r="IQ110" s="9"/>
      <c r="IR110" s="9"/>
    </row>
    <row r="111" spans="1:252" s="7" customFormat="1" ht="20.100000000000001" customHeight="1">
      <c r="A111" s="5">
        <v>109</v>
      </c>
      <c r="B111" s="4" t="s">
        <v>123</v>
      </c>
      <c r="C111" s="4" t="s">
        <v>111</v>
      </c>
      <c r="D111" s="5" t="s">
        <v>10</v>
      </c>
      <c r="E111" s="5">
        <v>329</v>
      </c>
      <c r="F111" s="6"/>
      <c r="G111" s="6"/>
      <c r="H111" s="5"/>
      <c r="IL111" s="9"/>
      <c r="IM111" s="9"/>
      <c r="IN111" s="9"/>
      <c r="IO111" s="9"/>
      <c r="IP111" s="9"/>
      <c r="IQ111" s="9"/>
      <c r="IR111" s="9"/>
    </row>
    <row r="112" spans="1:252" s="7" customFormat="1" ht="20.100000000000001" customHeight="1">
      <c r="A112" s="5">
        <v>110</v>
      </c>
      <c r="B112" s="4" t="s">
        <v>123</v>
      </c>
      <c r="C112" s="4" t="s">
        <v>112</v>
      </c>
      <c r="D112" s="5" t="s">
        <v>10</v>
      </c>
      <c r="E112" s="5">
        <v>493</v>
      </c>
      <c r="F112" s="6"/>
      <c r="G112" s="6"/>
      <c r="H112" s="5"/>
      <c r="IL112" s="9"/>
      <c r="IM112" s="9"/>
      <c r="IN112" s="9"/>
      <c r="IO112" s="9"/>
      <c r="IP112" s="9"/>
      <c r="IQ112" s="9"/>
      <c r="IR112" s="9"/>
    </row>
    <row r="113" spans="1:256" s="7" customFormat="1" ht="20.100000000000001" customHeight="1">
      <c r="A113" s="5">
        <v>111</v>
      </c>
      <c r="B113" s="4" t="s">
        <v>123</v>
      </c>
      <c r="C113" s="4" t="s">
        <v>113</v>
      </c>
      <c r="D113" s="5" t="s">
        <v>10</v>
      </c>
      <c r="E113" s="5">
        <v>586</v>
      </c>
      <c r="F113" s="6"/>
      <c r="G113" s="6"/>
      <c r="H113" s="5"/>
      <c r="IL113" s="9"/>
      <c r="IM113" s="9"/>
      <c r="IN113" s="9"/>
      <c r="IO113" s="9"/>
      <c r="IP113" s="9"/>
      <c r="IQ113" s="9"/>
      <c r="IR113" s="9"/>
    </row>
    <row r="114" spans="1:256" s="7" customFormat="1" ht="20.100000000000001" customHeight="1">
      <c r="A114" s="5">
        <v>112</v>
      </c>
      <c r="B114" s="4" t="s">
        <v>123</v>
      </c>
      <c r="C114" s="4" t="s">
        <v>114</v>
      </c>
      <c r="D114" s="5" t="s">
        <v>10</v>
      </c>
      <c r="E114" s="5">
        <v>44</v>
      </c>
      <c r="F114" s="6"/>
      <c r="G114" s="6"/>
      <c r="H114" s="5"/>
      <c r="IL114" s="9"/>
      <c r="IM114" s="9"/>
      <c r="IN114" s="9"/>
      <c r="IO114" s="9"/>
      <c r="IP114" s="9"/>
      <c r="IQ114" s="9"/>
      <c r="IR114" s="9"/>
    </row>
    <row r="115" spans="1:256" s="7" customFormat="1" ht="20.100000000000001" customHeight="1">
      <c r="A115" s="5">
        <v>113</v>
      </c>
      <c r="B115" s="4" t="s">
        <v>123</v>
      </c>
      <c r="C115" s="4" t="s">
        <v>115</v>
      </c>
      <c r="D115" s="5" t="s">
        <v>10</v>
      </c>
      <c r="E115" s="5">
        <v>43</v>
      </c>
      <c r="F115" s="6"/>
      <c r="G115" s="6"/>
      <c r="H115" s="5"/>
      <c r="IL115" s="9"/>
      <c r="IM115" s="9"/>
      <c r="IN115" s="9"/>
      <c r="IO115" s="9"/>
      <c r="IP115" s="9"/>
      <c r="IQ115" s="9"/>
      <c r="IR115" s="9"/>
    </row>
    <row r="116" spans="1:256" s="7" customFormat="1" ht="20.100000000000001" customHeight="1">
      <c r="A116" s="5">
        <v>114</v>
      </c>
      <c r="B116" s="4" t="s">
        <v>124</v>
      </c>
      <c r="C116" s="4" t="s">
        <v>117</v>
      </c>
      <c r="D116" s="5" t="s">
        <v>10</v>
      </c>
      <c r="E116" s="5">
        <v>24</v>
      </c>
      <c r="F116" s="6"/>
      <c r="G116" s="6"/>
      <c r="H116" s="5"/>
      <c r="IL116" s="9"/>
      <c r="IM116" s="9"/>
      <c r="IN116" s="9"/>
      <c r="IO116" s="9"/>
      <c r="IP116" s="9"/>
      <c r="IQ116" s="9"/>
      <c r="IR116" s="9"/>
    </row>
    <row r="117" spans="1:256" s="7" customFormat="1" ht="20.100000000000001" customHeight="1">
      <c r="A117" s="5">
        <v>115</v>
      </c>
      <c r="B117" s="4" t="s">
        <v>124</v>
      </c>
      <c r="C117" s="4" t="s">
        <v>118</v>
      </c>
      <c r="D117" s="5" t="s">
        <v>10</v>
      </c>
      <c r="E117" s="5">
        <f>30+4</f>
        <v>34</v>
      </c>
      <c r="F117" s="6"/>
      <c r="G117" s="6"/>
      <c r="H117" s="5"/>
      <c r="IL117" s="9"/>
      <c r="IM117" s="9"/>
      <c r="IN117" s="9"/>
      <c r="IO117" s="9"/>
      <c r="IP117" s="9"/>
      <c r="IQ117" s="9"/>
      <c r="IR117" s="9"/>
    </row>
    <row r="118" spans="1:256" s="7" customFormat="1" ht="20.100000000000001" customHeight="1">
      <c r="A118" s="5">
        <v>116</v>
      </c>
      <c r="B118" s="4" t="s">
        <v>124</v>
      </c>
      <c r="C118" s="4" t="s">
        <v>119</v>
      </c>
      <c r="D118" s="5" t="s">
        <v>10</v>
      </c>
      <c r="E118" s="5">
        <f>8+14</f>
        <v>22</v>
      </c>
      <c r="F118" s="6"/>
      <c r="G118" s="6"/>
      <c r="H118" s="5"/>
      <c r="IL118" s="9"/>
      <c r="IM118" s="9"/>
      <c r="IN118" s="9"/>
      <c r="IO118" s="9"/>
      <c r="IP118" s="9"/>
      <c r="IQ118" s="9"/>
      <c r="IR118" s="9"/>
    </row>
    <row r="119" spans="1:256" s="7" customFormat="1" ht="20.100000000000001" customHeight="1">
      <c r="A119" s="5">
        <v>117</v>
      </c>
      <c r="B119" s="4" t="s">
        <v>124</v>
      </c>
      <c r="C119" s="4" t="s">
        <v>120</v>
      </c>
      <c r="D119" s="5" t="s">
        <v>10</v>
      </c>
      <c r="E119" s="5">
        <v>11</v>
      </c>
      <c r="F119" s="6"/>
      <c r="G119" s="6"/>
      <c r="H119" s="5"/>
      <c r="IL119" s="9"/>
      <c r="IM119" s="9"/>
      <c r="IN119" s="9"/>
      <c r="IO119" s="9"/>
      <c r="IP119" s="9"/>
      <c r="IQ119" s="9"/>
      <c r="IR119" s="9"/>
    </row>
    <row r="120" spans="1:256" s="7" customFormat="1" ht="20.100000000000001" customHeight="1">
      <c r="A120" s="5">
        <v>118</v>
      </c>
      <c r="B120" s="4" t="s">
        <v>124</v>
      </c>
      <c r="C120" s="4" t="s">
        <v>121</v>
      </c>
      <c r="D120" s="5" t="s">
        <v>10</v>
      </c>
      <c r="E120" s="5">
        <v>8</v>
      </c>
      <c r="F120" s="6"/>
      <c r="G120" s="6"/>
      <c r="H120" s="5"/>
      <c r="IL120" s="9"/>
      <c r="IM120" s="9"/>
      <c r="IN120" s="9"/>
      <c r="IO120" s="9"/>
      <c r="IP120" s="9"/>
      <c r="IQ120" s="9"/>
      <c r="IR120" s="9"/>
    </row>
    <row r="121" spans="1:256" s="7" customFormat="1" ht="20.100000000000001" customHeight="1">
      <c r="A121" s="5">
        <v>119</v>
      </c>
      <c r="B121" s="4" t="s">
        <v>124</v>
      </c>
      <c r="C121" s="4" t="s">
        <v>122</v>
      </c>
      <c r="D121" s="5" t="s">
        <v>10</v>
      </c>
      <c r="E121" s="5">
        <v>3</v>
      </c>
      <c r="F121" s="6"/>
      <c r="G121" s="6"/>
      <c r="H121" s="5"/>
      <c r="IL121" s="9"/>
      <c r="IM121" s="9"/>
      <c r="IN121" s="9"/>
      <c r="IO121" s="9"/>
      <c r="IP121" s="9"/>
      <c r="IQ121" s="9"/>
      <c r="IR121" s="9"/>
    </row>
    <row r="122" spans="1:256" s="7" customFormat="1" ht="20.100000000000001" customHeight="1">
      <c r="A122" s="5">
        <v>120</v>
      </c>
      <c r="B122" s="5" t="s">
        <v>125</v>
      </c>
      <c r="C122" s="4" t="s">
        <v>111</v>
      </c>
      <c r="D122" s="5" t="s">
        <v>10</v>
      </c>
      <c r="E122" s="5">
        <v>3000</v>
      </c>
      <c r="F122" s="6"/>
      <c r="G122" s="6"/>
      <c r="H122" s="5"/>
      <c r="IL122" s="9"/>
      <c r="IM122" s="9"/>
      <c r="IN122" s="9"/>
      <c r="IO122" s="9"/>
      <c r="IP122" s="9"/>
      <c r="IQ122" s="9"/>
      <c r="IR122" s="9"/>
    </row>
    <row r="123" spans="1:256" s="7" customFormat="1" ht="20.100000000000001" customHeight="1">
      <c r="A123" s="5">
        <v>121</v>
      </c>
      <c r="B123" s="5" t="s">
        <v>125</v>
      </c>
      <c r="C123" s="4" t="s">
        <v>126</v>
      </c>
      <c r="D123" s="5" t="s">
        <v>10</v>
      </c>
      <c r="E123" s="5">
        <v>300</v>
      </c>
      <c r="F123" s="6"/>
      <c r="G123" s="6"/>
      <c r="H123" s="5"/>
      <c r="IL123" s="9"/>
      <c r="IM123" s="9"/>
      <c r="IN123" s="9"/>
      <c r="IO123" s="9"/>
      <c r="IP123" s="9"/>
      <c r="IQ123" s="9"/>
      <c r="IR123" s="9"/>
    </row>
    <row r="124" spans="1:256" s="7" customFormat="1" ht="20.100000000000001" customHeight="1">
      <c r="A124" s="5">
        <v>122</v>
      </c>
      <c r="B124" s="5" t="s">
        <v>125</v>
      </c>
      <c r="C124" s="5" t="s">
        <v>112</v>
      </c>
      <c r="D124" s="5" t="s">
        <v>10</v>
      </c>
      <c r="E124" s="5">
        <v>3000</v>
      </c>
      <c r="F124" s="6"/>
      <c r="G124" s="6"/>
      <c r="H124" s="5"/>
      <c r="IL124" s="9"/>
      <c r="IM124" s="9"/>
      <c r="IN124" s="9"/>
      <c r="IO124" s="9"/>
      <c r="IP124" s="9"/>
      <c r="IQ124" s="9"/>
      <c r="IR124" s="9"/>
    </row>
    <row r="125" spans="1:256" s="7" customFormat="1" ht="20.100000000000001" customHeight="1">
      <c r="A125" s="5">
        <v>123</v>
      </c>
      <c r="B125" s="5" t="s">
        <v>125</v>
      </c>
      <c r="C125" s="5" t="s">
        <v>132</v>
      </c>
      <c r="D125" s="5" t="s">
        <v>10</v>
      </c>
      <c r="E125" s="5">
        <v>5000</v>
      </c>
      <c r="F125" s="6"/>
      <c r="G125" s="6"/>
      <c r="H125" s="5"/>
      <c r="IL125" s="9"/>
      <c r="IM125" s="9"/>
      <c r="IN125" s="9"/>
      <c r="IO125" s="9"/>
      <c r="IP125" s="9"/>
      <c r="IQ125" s="9"/>
      <c r="IR125" s="9"/>
    </row>
    <row r="126" spans="1:256" s="7" customFormat="1" ht="20.100000000000001" customHeight="1">
      <c r="A126" s="15" t="s">
        <v>127</v>
      </c>
      <c r="B126" s="16"/>
      <c r="C126" s="10"/>
      <c r="D126" s="10"/>
      <c r="E126" s="5"/>
      <c r="F126" s="6"/>
      <c r="G126" s="6"/>
      <c r="H126" s="5"/>
      <c r="IL126" s="9"/>
      <c r="IM126" s="9"/>
      <c r="IN126" s="9"/>
      <c r="IO126" s="9"/>
      <c r="IP126" s="9"/>
      <c r="IQ126" s="9"/>
      <c r="IR126" s="9"/>
      <c r="IS126" s="9"/>
      <c r="IT126" s="9"/>
      <c r="IU126" s="9"/>
      <c r="IV126" s="9"/>
    </row>
    <row r="127" spans="1:256" ht="21" customHeight="1"/>
    <row r="128" spans="1:256" ht="20.25" customHeight="1">
      <c r="E128" s="12" t="s">
        <v>129</v>
      </c>
      <c r="F128" s="12"/>
    </row>
    <row r="129" spans="3:8" ht="20.25" customHeight="1">
      <c r="E129" s="11" t="s">
        <v>130</v>
      </c>
    </row>
    <row r="130" spans="3:8" ht="20.25" customHeight="1">
      <c r="C130" s="12" t="s">
        <v>131</v>
      </c>
      <c r="D130" s="12"/>
      <c r="E130" s="12"/>
      <c r="F130" s="12"/>
      <c r="G130" s="12"/>
      <c r="H130" s="12"/>
    </row>
  </sheetData>
  <mergeCells count="4">
    <mergeCell ref="C130:H130"/>
    <mergeCell ref="A1:H1"/>
    <mergeCell ref="A126:B126"/>
    <mergeCell ref="E128:F128"/>
  </mergeCells>
  <phoneticPr fontId="3" type="noConversion"/>
  <pageMargins left="0.75138888888888899" right="0.75138888888888899" top="1" bottom="1" header="0.5" footer="0.5"/>
  <pageSetup paperSize="9" orientation="portrait" r:id="rId1"/>
  <headerFooter>
    <oddHeader>&amp;L附件：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PE材料</vt:lpstr>
      <vt:lpstr>PE材料!Print_Titles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用户</cp:lastModifiedBy>
  <cp:lastPrinted>2021-06-08T08:54:26Z</cp:lastPrinted>
  <dcterms:created xsi:type="dcterms:W3CDTF">2021-01-18T06:55:00Z</dcterms:created>
  <dcterms:modified xsi:type="dcterms:W3CDTF">2021-06-10T02:01:49Z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33378B4BDA4A43DDB4769CA63A0422AE</vt:lpwstr>
  </property>
</Properties>
</file>